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stnazfisnucl-my.sharepoint.com/personal/gargano_infn_it/Documents/Documents/PresidenzaCSN2/Presidente/ModelloInserimentoMissioniPreventivi/Published_2026/"/>
    </mc:Choice>
  </mc:AlternateContent>
  <xr:revisionPtr revIDLastSave="0" documentId="8_{7A8DE810-8214-4F34-9100-D13BAF54A91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timaDeiCosti" sheetId="7" r:id="rId1"/>
    <sheet name="TipologiaDiMissioni" sheetId="9" r:id="rId2"/>
    <sheet name="Richieste (da compilare)" sheetId="1" r:id="rId3"/>
    <sheet name="Report" sheetId="8" r:id="rId4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8" l="1"/>
  <c r="B10" i="8"/>
  <c r="B7" i="8"/>
  <c r="B5" i="8"/>
  <c r="L98" i="1"/>
  <c r="M98" i="1" s="1"/>
  <c r="K98" i="1"/>
  <c r="J98" i="1"/>
  <c r="I98" i="1"/>
  <c r="N97" i="1"/>
  <c r="L97" i="1"/>
  <c r="M97" i="1" s="1"/>
  <c r="K97" i="1"/>
  <c r="J97" i="1"/>
  <c r="I97" i="1"/>
  <c r="N96" i="1"/>
  <c r="L96" i="1"/>
  <c r="M96" i="1" s="1"/>
  <c r="K96" i="1"/>
  <c r="J96" i="1"/>
  <c r="I96" i="1"/>
  <c r="N95" i="1"/>
  <c r="L95" i="1"/>
  <c r="M95" i="1" s="1"/>
  <c r="K95" i="1"/>
  <c r="J95" i="1"/>
  <c r="I95" i="1"/>
  <c r="N94" i="1"/>
  <c r="L94" i="1"/>
  <c r="M94" i="1" s="1"/>
  <c r="K94" i="1"/>
  <c r="J94" i="1"/>
  <c r="I94" i="1"/>
  <c r="N93" i="1"/>
  <c r="L93" i="1"/>
  <c r="M93" i="1" s="1"/>
  <c r="K93" i="1"/>
  <c r="J93" i="1"/>
  <c r="I93" i="1"/>
  <c r="N92" i="1"/>
  <c r="L92" i="1"/>
  <c r="M92" i="1" s="1"/>
  <c r="K92" i="1"/>
  <c r="J92" i="1"/>
  <c r="I92" i="1"/>
  <c r="N91" i="1"/>
  <c r="L91" i="1"/>
  <c r="M91" i="1" s="1"/>
  <c r="K91" i="1"/>
  <c r="J91" i="1"/>
  <c r="I91" i="1"/>
  <c r="N90" i="1"/>
  <c r="L90" i="1"/>
  <c r="M90" i="1" s="1"/>
  <c r="K90" i="1"/>
  <c r="J90" i="1"/>
  <c r="I90" i="1"/>
  <c r="N89" i="1"/>
  <c r="L89" i="1"/>
  <c r="M89" i="1" s="1"/>
  <c r="K89" i="1"/>
  <c r="J89" i="1"/>
  <c r="I89" i="1"/>
  <c r="N88" i="1"/>
  <c r="L88" i="1"/>
  <c r="M88" i="1" s="1"/>
  <c r="K88" i="1"/>
  <c r="J88" i="1"/>
  <c r="I88" i="1"/>
  <c r="N87" i="1"/>
  <c r="L87" i="1"/>
  <c r="M87" i="1" s="1"/>
  <c r="K87" i="1"/>
  <c r="J87" i="1"/>
  <c r="I87" i="1"/>
  <c r="N86" i="1"/>
  <c r="L86" i="1"/>
  <c r="M86" i="1" s="1"/>
  <c r="K86" i="1"/>
  <c r="J86" i="1"/>
  <c r="I86" i="1"/>
  <c r="N85" i="1"/>
  <c r="L85" i="1"/>
  <c r="M85" i="1" s="1"/>
  <c r="K85" i="1"/>
  <c r="J85" i="1"/>
  <c r="I85" i="1"/>
  <c r="N84" i="1"/>
  <c r="L84" i="1"/>
  <c r="M84" i="1" s="1"/>
  <c r="K84" i="1"/>
  <c r="J84" i="1"/>
  <c r="I84" i="1"/>
  <c r="N83" i="1"/>
  <c r="L83" i="1"/>
  <c r="M83" i="1" s="1"/>
  <c r="K83" i="1"/>
  <c r="J83" i="1"/>
  <c r="I83" i="1"/>
  <c r="N82" i="1"/>
  <c r="L82" i="1"/>
  <c r="M82" i="1" s="1"/>
  <c r="K82" i="1"/>
  <c r="J82" i="1"/>
  <c r="I82" i="1"/>
  <c r="N81" i="1"/>
  <c r="L81" i="1"/>
  <c r="M81" i="1" s="1"/>
  <c r="K81" i="1"/>
  <c r="J81" i="1"/>
  <c r="I81" i="1"/>
  <c r="N80" i="1"/>
  <c r="L80" i="1"/>
  <c r="M80" i="1" s="1"/>
  <c r="K80" i="1"/>
  <c r="J80" i="1"/>
  <c r="I80" i="1"/>
  <c r="N79" i="1"/>
  <c r="L79" i="1"/>
  <c r="M79" i="1" s="1"/>
  <c r="K79" i="1"/>
  <c r="J79" i="1"/>
  <c r="I79" i="1"/>
  <c r="N78" i="1"/>
  <c r="L78" i="1"/>
  <c r="M78" i="1" s="1"/>
  <c r="K78" i="1"/>
  <c r="J78" i="1"/>
  <c r="I78" i="1"/>
  <c r="N77" i="1"/>
  <c r="L77" i="1"/>
  <c r="M77" i="1" s="1"/>
  <c r="K77" i="1"/>
  <c r="J77" i="1"/>
  <c r="I77" i="1"/>
  <c r="N76" i="1"/>
  <c r="L76" i="1"/>
  <c r="M76" i="1" s="1"/>
  <c r="K76" i="1"/>
  <c r="J76" i="1"/>
  <c r="I76" i="1"/>
  <c r="N75" i="1"/>
  <c r="L75" i="1"/>
  <c r="M75" i="1" s="1"/>
  <c r="K75" i="1"/>
  <c r="J75" i="1"/>
  <c r="I75" i="1"/>
  <c r="N74" i="1"/>
  <c r="L74" i="1"/>
  <c r="M74" i="1" s="1"/>
  <c r="K74" i="1"/>
  <c r="J74" i="1"/>
  <c r="I74" i="1"/>
  <c r="N73" i="1"/>
  <c r="L73" i="1"/>
  <c r="M73" i="1" s="1"/>
  <c r="K73" i="1"/>
  <c r="J73" i="1"/>
  <c r="I73" i="1"/>
  <c r="N72" i="1"/>
  <c r="L72" i="1"/>
  <c r="M72" i="1" s="1"/>
  <c r="K72" i="1"/>
  <c r="J72" i="1"/>
  <c r="I72" i="1"/>
  <c r="N71" i="1"/>
  <c r="L71" i="1"/>
  <c r="M71" i="1" s="1"/>
  <c r="K71" i="1"/>
  <c r="J71" i="1"/>
  <c r="I71" i="1"/>
  <c r="N70" i="1"/>
  <c r="L70" i="1"/>
  <c r="M70" i="1" s="1"/>
  <c r="K70" i="1"/>
  <c r="J70" i="1"/>
  <c r="I70" i="1"/>
  <c r="N69" i="1"/>
  <c r="L69" i="1"/>
  <c r="M69" i="1" s="1"/>
  <c r="K69" i="1"/>
  <c r="J69" i="1"/>
  <c r="I69" i="1"/>
  <c r="N68" i="1"/>
  <c r="L68" i="1"/>
  <c r="M68" i="1" s="1"/>
  <c r="K68" i="1"/>
  <c r="J68" i="1"/>
  <c r="I68" i="1"/>
  <c r="N67" i="1"/>
  <c r="L67" i="1"/>
  <c r="M67" i="1" s="1"/>
  <c r="K67" i="1"/>
  <c r="J67" i="1"/>
  <c r="I67" i="1"/>
  <c r="N66" i="1"/>
  <c r="L66" i="1"/>
  <c r="M66" i="1" s="1"/>
  <c r="K66" i="1"/>
  <c r="J66" i="1"/>
  <c r="I66" i="1"/>
  <c r="N65" i="1"/>
  <c r="L65" i="1"/>
  <c r="M65" i="1" s="1"/>
  <c r="K65" i="1"/>
  <c r="J65" i="1"/>
  <c r="I65" i="1"/>
  <c r="N64" i="1"/>
  <c r="L64" i="1"/>
  <c r="M64" i="1" s="1"/>
  <c r="K64" i="1"/>
  <c r="J64" i="1"/>
  <c r="I64" i="1"/>
  <c r="N63" i="1"/>
  <c r="L63" i="1"/>
  <c r="M63" i="1" s="1"/>
  <c r="K63" i="1"/>
  <c r="J63" i="1"/>
  <c r="I63" i="1"/>
  <c r="N62" i="1"/>
  <c r="L62" i="1"/>
  <c r="M62" i="1" s="1"/>
  <c r="K62" i="1"/>
  <c r="J62" i="1"/>
  <c r="I62" i="1"/>
  <c r="N61" i="1"/>
  <c r="L61" i="1"/>
  <c r="M61" i="1" s="1"/>
  <c r="K61" i="1"/>
  <c r="J61" i="1"/>
  <c r="I61" i="1"/>
  <c r="N60" i="1"/>
  <c r="L60" i="1"/>
  <c r="M60" i="1" s="1"/>
  <c r="K60" i="1"/>
  <c r="J60" i="1"/>
  <c r="I60" i="1"/>
  <c r="N59" i="1"/>
  <c r="L59" i="1"/>
  <c r="M59" i="1" s="1"/>
  <c r="K59" i="1"/>
  <c r="J59" i="1"/>
  <c r="I59" i="1"/>
  <c r="N58" i="1"/>
  <c r="L58" i="1"/>
  <c r="M58" i="1" s="1"/>
  <c r="K58" i="1"/>
  <c r="J58" i="1"/>
  <c r="I58" i="1"/>
  <c r="N57" i="1"/>
  <c r="L57" i="1"/>
  <c r="M57" i="1" s="1"/>
  <c r="K57" i="1"/>
  <c r="J57" i="1"/>
  <c r="I57" i="1"/>
  <c r="N56" i="1"/>
  <c r="L56" i="1"/>
  <c r="M56" i="1" s="1"/>
  <c r="K56" i="1"/>
  <c r="J56" i="1"/>
  <c r="I56" i="1"/>
  <c r="N55" i="1"/>
  <c r="L55" i="1"/>
  <c r="M55" i="1" s="1"/>
  <c r="K55" i="1"/>
  <c r="J55" i="1"/>
  <c r="I55" i="1"/>
  <c r="N54" i="1"/>
  <c r="L54" i="1"/>
  <c r="M54" i="1" s="1"/>
  <c r="K54" i="1"/>
  <c r="J54" i="1"/>
  <c r="I54" i="1"/>
  <c r="N53" i="1"/>
  <c r="L53" i="1"/>
  <c r="M53" i="1" s="1"/>
  <c r="K53" i="1"/>
  <c r="J53" i="1"/>
  <c r="I53" i="1"/>
  <c r="N52" i="1"/>
  <c r="L52" i="1"/>
  <c r="M52" i="1" s="1"/>
  <c r="K52" i="1"/>
  <c r="J52" i="1"/>
  <c r="I52" i="1"/>
  <c r="N51" i="1"/>
  <c r="L51" i="1"/>
  <c r="M51" i="1" s="1"/>
  <c r="K51" i="1"/>
  <c r="J51" i="1"/>
  <c r="I51" i="1"/>
  <c r="N50" i="1"/>
  <c r="L50" i="1"/>
  <c r="M50" i="1" s="1"/>
  <c r="K50" i="1"/>
  <c r="J50" i="1"/>
  <c r="I50" i="1"/>
  <c r="N49" i="1"/>
  <c r="L49" i="1"/>
  <c r="M49" i="1" s="1"/>
  <c r="K49" i="1"/>
  <c r="J49" i="1"/>
  <c r="I49" i="1"/>
  <c r="N48" i="1"/>
  <c r="L48" i="1"/>
  <c r="M48" i="1" s="1"/>
  <c r="K48" i="1"/>
  <c r="J48" i="1"/>
  <c r="I48" i="1"/>
  <c r="N47" i="1"/>
  <c r="L47" i="1"/>
  <c r="M47" i="1" s="1"/>
  <c r="K47" i="1"/>
  <c r="J47" i="1"/>
  <c r="I47" i="1"/>
  <c r="N46" i="1"/>
  <c r="L46" i="1"/>
  <c r="M46" i="1" s="1"/>
  <c r="K46" i="1"/>
  <c r="J46" i="1"/>
  <c r="I46" i="1"/>
  <c r="N45" i="1"/>
  <c r="L45" i="1"/>
  <c r="M45" i="1" s="1"/>
  <c r="K45" i="1"/>
  <c r="J45" i="1"/>
  <c r="I45" i="1"/>
  <c r="N44" i="1"/>
  <c r="L44" i="1"/>
  <c r="M44" i="1" s="1"/>
  <c r="K44" i="1"/>
  <c r="J44" i="1"/>
  <c r="I44" i="1"/>
  <c r="N43" i="1"/>
  <c r="L43" i="1"/>
  <c r="M43" i="1" s="1"/>
  <c r="K43" i="1"/>
  <c r="J43" i="1"/>
  <c r="I43" i="1"/>
  <c r="N42" i="1"/>
  <c r="L42" i="1"/>
  <c r="M42" i="1" s="1"/>
  <c r="K42" i="1"/>
  <c r="J42" i="1"/>
  <c r="I42" i="1"/>
  <c r="N41" i="1"/>
  <c r="L41" i="1"/>
  <c r="M41" i="1" s="1"/>
  <c r="K41" i="1"/>
  <c r="J41" i="1"/>
  <c r="I41" i="1"/>
  <c r="N40" i="1"/>
  <c r="L40" i="1"/>
  <c r="M40" i="1" s="1"/>
  <c r="K40" i="1"/>
  <c r="J40" i="1"/>
  <c r="I40" i="1"/>
  <c r="N39" i="1"/>
  <c r="L39" i="1"/>
  <c r="M39" i="1" s="1"/>
  <c r="K39" i="1"/>
  <c r="J39" i="1"/>
  <c r="I39" i="1"/>
  <c r="N38" i="1"/>
  <c r="L38" i="1"/>
  <c r="M38" i="1" s="1"/>
  <c r="K38" i="1"/>
  <c r="J38" i="1"/>
  <c r="I38" i="1"/>
  <c r="N37" i="1"/>
  <c r="L37" i="1"/>
  <c r="M37" i="1" s="1"/>
  <c r="K37" i="1"/>
  <c r="J37" i="1"/>
  <c r="I37" i="1"/>
  <c r="N36" i="1"/>
  <c r="L36" i="1"/>
  <c r="M36" i="1" s="1"/>
  <c r="K36" i="1"/>
  <c r="J36" i="1"/>
  <c r="I36" i="1"/>
  <c r="N35" i="1"/>
  <c r="L35" i="1"/>
  <c r="M35" i="1" s="1"/>
  <c r="K35" i="1"/>
  <c r="J35" i="1"/>
  <c r="I35" i="1"/>
  <c r="N34" i="1"/>
  <c r="L34" i="1"/>
  <c r="M34" i="1" s="1"/>
  <c r="K34" i="1"/>
  <c r="J34" i="1"/>
  <c r="I34" i="1"/>
  <c r="N33" i="1"/>
  <c r="L33" i="1"/>
  <c r="M33" i="1" s="1"/>
  <c r="K33" i="1"/>
  <c r="J33" i="1"/>
  <c r="I33" i="1"/>
  <c r="N32" i="1"/>
  <c r="L32" i="1"/>
  <c r="M32" i="1" s="1"/>
  <c r="K32" i="1"/>
  <c r="J32" i="1"/>
  <c r="I32" i="1"/>
  <c r="N31" i="1"/>
  <c r="L31" i="1"/>
  <c r="M31" i="1" s="1"/>
  <c r="K31" i="1"/>
  <c r="J31" i="1"/>
  <c r="I31" i="1"/>
  <c r="N30" i="1"/>
  <c r="L30" i="1"/>
  <c r="M30" i="1" s="1"/>
  <c r="K30" i="1"/>
  <c r="J30" i="1"/>
  <c r="I30" i="1"/>
  <c r="N29" i="1"/>
  <c r="L29" i="1"/>
  <c r="M29" i="1" s="1"/>
  <c r="K29" i="1"/>
  <c r="J29" i="1"/>
  <c r="I29" i="1"/>
  <c r="N28" i="1"/>
  <c r="L28" i="1"/>
  <c r="M28" i="1" s="1"/>
  <c r="K28" i="1"/>
  <c r="J28" i="1"/>
  <c r="I28" i="1"/>
  <c r="N27" i="1"/>
  <c r="L27" i="1"/>
  <c r="M27" i="1" s="1"/>
  <c r="K27" i="1"/>
  <c r="J27" i="1"/>
  <c r="I27" i="1"/>
  <c r="N26" i="1"/>
  <c r="L26" i="1"/>
  <c r="M26" i="1" s="1"/>
  <c r="K26" i="1"/>
  <c r="J26" i="1"/>
  <c r="I26" i="1"/>
  <c r="N25" i="1"/>
  <c r="L25" i="1"/>
  <c r="M25" i="1" s="1"/>
  <c r="K25" i="1"/>
  <c r="J25" i="1"/>
  <c r="I25" i="1"/>
  <c r="N24" i="1"/>
  <c r="L24" i="1"/>
  <c r="M24" i="1" s="1"/>
  <c r="K24" i="1"/>
  <c r="J24" i="1"/>
  <c r="I24" i="1"/>
  <c r="N23" i="1"/>
  <c r="L23" i="1"/>
  <c r="M23" i="1" s="1"/>
  <c r="K23" i="1"/>
  <c r="J23" i="1"/>
  <c r="I23" i="1"/>
  <c r="N22" i="1"/>
  <c r="L22" i="1"/>
  <c r="M22" i="1" s="1"/>
  <c r="K22" i="1"/>
  <c r="J22" i="1"/>
  <c r="I22" i="1"/>
  <c r="N21" i="1"/>
  <c r="L21" i="1"/>
  <c r="M21" i="1" s="1"/>
  <c r="K21" i="1"/>
  <c r="J21" i="1"/>
  <c r="I21" i="1"/>
  <c r="N20" i="1"/>
  <c r="L20" i="1"/>
  <c r="M20" i="1" s="1"/>
  <c r="K20" i="1"/>
  <c r="J20" i="1"/>
  <c r="I20" i="1"/>
  <c r="N19" i="1"/>
  <c r="L19" i="1"/>
  <c r="M19" i="1" s="1"/>
  <c r="K19" i="1"/>
  <c r="J19" i="1"/>
  <c r="I19" i="1"/>
  <c r="N18" i="1"/>
  <c r="L18" i="1"/>
  <c r="M18" i="1" s="1"/>
  <c r="K18" i="1"/>
  <c r="J18" i="1"/>
  <c r="I18" i="1"/>
  <c r="N17" i="1"/>
  <c r="L17" i="1"/>
  <c r="M17" i="1" s="1"/>
  <c r="K17" i="1"/>
  <c r="J17" i="1"/>
  <c r="I17" i="1"/>
  <c r="N16" i="1"/>
  <c r="L16" i="1"/>
  <c r="M16" i="1" s="1"/>
  <c r="K16" i="1"/>
  <c r="J16" i="1"/>
  <c r="I16" i="1"/>
  <c r="N15" i="1"/>
  <c r="L15" i="1"/>
  <c r="M15" i="1" s="1"/>
  <c r="K15" i="1"/>
  <c r="J15" i="1"/>
  <c r="I15" i="1"/>
  <c r="N14" i="1"/>
  <c r="L14" i="1"/>
  <c r="M14" i="1" s="1"/>
  <c r="K14" i="1"/>
  <c r="J14" i="1"/>
  <c r="I14" i="1"/>
  <c r="N13" i="1"/>
  <c r="L13" i="1"/>
  <c r="M13" i="1" s="1"/>
  <c r="K13" i="1"/>
  <c r="J13" i="1"/>
  <c r="I13" i="1"/>
  <c r="N12" i="1"/>
  <c r="L12" i="1"/>
  <c r="M12" i="1" s="1"/>
  <c r="K12" i="1"/>
  <c r="J12" i="1"/>
  <c r="I12" i="1"/>
  <c r="N11" i="1"/>
  <c r="L11" i="1"/>
  <c r="M11" i="1" s="1"/>
  <c r="K11" i="1"/>
  <c r="J11" i="1"/>
  <c r="I11" i="1"/>
  <c r="N10" i="1"/>
  <c r="L10" i="1"/>
  <c r="M10" i="1" s="1"/>
  <c r="K10" i="1"/>
  <c r="J10" i="1"/>
  <c r="I10" i="1"/>
  <c r="N9" i="1"/>
  <c r="L9" i="1"/>
  <c r="M9" i="1" s="1"/>
  <c r="K9" i="1"/>
  <c r="J9" i="1"/>
  <c r="I9" i="1"/>
  <c r="N8" i="1"/>
  <c r="L8" i="1"/>
  <c r="M8" i="1" s="1"/>
  <c r="K8" i="1"/>
  <c r="J8" i="1"/>
  <c r="I8" i="1"/>
  <c r="N7" i="1"/>
  <c r="L7" i="1"/>
  <c r="M7" i="1" s="1"/>
  <c r="K7" i="1"/>
  <c r="J7" i="1"/>
  <c r="I7" i="1"/>
  <c r="N6" i="1"/>
  <c r="L6" i="1"/>
  <c r="M6" i="1" s="1"/>
  <c r="K6" i="1"/>
  <c r="J6" i="1"/>
  <c r="I6" i="1"/>
  <c r="N5" i="1"/>
  <c r="L5" i="1"/>
  <c r="M5" i="1" s="1"/>
  <c r="K5" i="1"/>
  <c r="J5" i="1"/>
  <c r="I5" i="1"/>
  <c r="N4" i="1"/>
  <c r="L4" i="1"/>
  <c r="M4" i="1" s="1"/>
  <c r="K4" i="1"/>
  <c r="J4" i="1"/>
  <c r="I4" i="1"/>
  <c r="N3" i="1"/>
  <c r="L3" i="1"/>
  <c r="M3" i="1" s="1"/>
  <c r="K3" i="1"/>
  <c r="J3" i="1"/>
  <c r="I3" i="1"/>
  <c r="B6" i="8" l="1"/>
  <c r="B9" i="8" l="1"/>
  <c r="B8" i="8"/>
</calcChain>
</file>

<file path=xl/sharedStrings.xml><?xml version="1.0" encoding="utf-8"?>
<sst xmlns="http://schemas.openxmlformats.org/spreadsheetml/2006/main" count="62" uniqueCount="62">
  <si>
    <t>Stima dei costi di missione</t>
  </si>
  <si>
    <t>viaggio</t>
  </si>
  <si>
    <t>soggiorno (hotol+pasti)</t>
  </si>
  <si>
    <t>destinazione</t>
  </si>
  <si>
    <t>Per semplicità di calcolo le missioni sono divise in tre categorie: ExtraEuropee, Europpe ed Italiane</t>
  </si>
  <si>
    <t>ExEU</t>
  </si>
  <si>
    <t>Missione ExtraEuropea</t>
  </si>
  <si>
    <t>EU</t>
  </si>
  <si>
    <t>Missione Europea</t>
  </si>
  <si>
    <t>ITA</t>
  </si>
  <si>
    <t>Missione Italiana</t>
  </si>
  <si>
    <t>*</t>
  </si>
  <si>
    <t>Tipologia di Missione</t>
  </si>
  <si>
    <t>TURNO</t>
  </si>
  <si>
    <t>Missione per attività legati a turni programmati, test beam , duties per l'esperimento, interventi di riparazione sul sito dell'esperimento, …</t>
  </si>
  <si>
    <t>MEETING</t>
  </si>
  <si>
    <t>OPERATIVO</t>
  </si>
  <si>
    <t>Missioni legate ad attività operative quali ad esempio misure presso altri laboratori, sessioni hands-on di sviluppo codice, supporto ad attività in altre sedi, …</t>
  </si>
  <si>
    <t>Destinazione</t>
  </si>
  <si>
    <t>Tipologia di missione</t>
  </si>
  <si>
    <t>Descrizone della missione</t>
  </si>
  <si>
    <t>#persone</t>
  </si>
  <si>
    <t>#giorni</t>
  </si>
  <si>
    <t>#missioni</t>
  </si>
  <si>
    <t>gg totali</t>
  </si>
  <si>
    <t>Costo missione in k€</t>
  </si>
  <si>
    <t>Costo missione in k€ per DB</t>
  </si>
  <si>
    <t>Descrizione per DB Preventivi</t>
  </si>
  <si>
    <t>Indicare la destinazione: ExtraEurope, Europea, Italiana</t>
  </si>
  <si>
    <t>Descrizione dettagliata dalla missione</t>
  </si>
  <si>
    <t>Numero di persone per singola missione</t>
  </si>
  <si>
    <t>Numero di giorni di missione</t>
  </si>
  <si>
    <t>Numero di giorni totalai di missione ottenuto secondo la formula #persone*#giorni*#missioni</t>
  </si>
  <si>
    <t>Descrizione da inserire nel DB Prenventivi</t>
  </si>
  <si>
    <t>INPUT</t>
  </si>
  <si>
    <r>
      <rPr>
        <b/>
        <sz val="12"/>
        <color theme="1"/>
        <rFont val="Calibri"/>
        <family val="2"/>
      </rPr>
      <t>Inserire</t>
    </r>
    <r>
      <rPr>
        <sz val="12"/>
        <color theme="1"/>
        <rFont val="Calibri"/>
        <family val="2"/>
      </rPr>
      <t xml:space="preserve"> il numero di ricercatori e tecnologi che partecipano alla sigla nella sezione</t>
    </r>
  </si>
  <si>
    <t>FTE</t>
  </si>
  <si>
    <r>
      <rPr>
        <b/>
        <sz val="12"/>
        <color theme="1"/>
        <rFont val="Calibri"/>
        <family val="2"/>
      </rPr>
      <t>Inserire</t>
    </r>
    <r>
      <rPr>
        <sz val="12"/>
        <color theme="1"/>
        <rFont val="Calibri"/>
        <family val="2"/>
      </rPr>
      <t xml:space="preserve"> il numero di FTE di ricercatori e tecnologi che partecipano alla sigla nella sezione</t>
    </r>
  </si>
  <si>
    <t>OUTPUT</t>
  </si>
  <si>
    <t>FTE/persona</t>
  </si>
  <si>
    <t>Totale richiesta</t>
  </si>
  <si>
    <t>Totale giorni</t>
  </si>
  <si>
    <t>K€/FTE</t>
  </si>
  <si>
    <t>K€/persona</t>
  </si>
  <si>
    <t>gg/FTE</t>
  </si>
  <si>
    <t>gg/Persona</t>
  </si>
  <si>
    <t>#descrizione extra</t>
  </si>
  <si>
    <t>#costi extra</t>
  </si>
  <si>
    <r>
      <rPr>
        <b/>
        <sz val="10"/>
        <color rgb="FF000000"/>
        <rFont val="Calibri"/>
        <family val="2"/>
      </rPr>
      <t>TURNO</t>
    </r>
    <r>
      <rPr>
        <sz val="10"/>
        <color rgb="FF000000"/>
        <rFont val="Calibri"/>
        <family val="2"/>
      </rPr>
      <t xml:space="preserve"> - Missione per attività legati a turni programmati, test beam , duties per l'esperimento, interventi di riparazione sul sito dell'esperimento, …  </t>
    </r>
    <r>
      <rPr>
        <b/>
        <sz val="10"/>
        <color rgb="FF000000"/>
        <rFont val="Calibri"/>
        <family val="2"/>
      </rPr>
      <t>MEETING</t>
    </r>
    <r>
      <rPr>
        <sz val="10"/>
        <color rgb="FF000000"/>
        <rFont val="Calibri"/>
        <family val="2"/>
      </rPr>
      <t xml:space="preserve"> - Riunioni di collaborazione o di gruppi di lavoro, Riunioni di Coordinamento </t>
    </r>
    <r>
      <rPr>
        <b/>
        <sz val="10"/>
        <color rgb="FF000000"/>
        <rFont val="Calibri"/>
        <family val="2"/>
      </rPr>
      <t>OPERATIVO</t>
    </r>
    <r>
      <rPr>
        <sz val="10"/>
        <color rgb="FF000000"/>
        <rFont val="Calibri"/>
        <family val="2"/>
      </rPr>
      <t xml:space="preserve"> - Missioni legate ad attività operative quali ad esempio misure presso altri laboratori, sessioni hands-on di sviluppo codice, supporto ad attività in altre sedi, …</t>
    </r>
  </si>
  <si>
    <t>Numero di missioni che si intende svolgere nelle stesse modalità (stessa motiviazione, stesso numero di persone, stessi giorni)</t>
  </si>
  <si>
    <r>
      <t>Inserire la descrizione dei costi extra indicati nella</t>
    </r>
    <r>
      <rPr>
        <b/>
        <sz val="10"/>
        <color rgb="FF000000"/>
        <rFont val="Calibri"/>
        <family val="2"/>
      </rPr>
      <t xml:space="preserve"> colonna G</t>
    </r>
  </si>
  <si>
    <t>Calcolo del costo missione in base alla sede, ai giorni ed alle persone in kEur</t>
  </si>
  <si>
    <t>Costo della missione arrotondato a 0.5kEur per eccesso da inserire nel DB Preventivi</t>
  </si>
  <si>
    <t>Costo di viaggio</t>
  </si>
  <si>
    <t>Costo di soggiorno</t>
  </si>
  <si>
    <t>Costo totale legato al viaggio ottenuto secondo la formula #costoviaggio#persone*#missioni</t>
  </si>
  <si>
    <t>Inserire in Eur cosi extra se presenti (Noleggio Auto, Spese di Visto, Connessione di rete)</t>
  </si>
  <si>
    <t>#ricercatori</t>
  </si>
  <si>
    <t>Costo totale legato al soggiorno #persone*#giorni*#missioni</t>
  </si>
  <si>
    <t xml:space="preserve">Stima orientativa di un viaggio A/R utile ad ottenere richieste uniformi </t>
  </si>
  <si>
    <t xml:space="preserve">Stima forfettaria della spesa giornaliera basandosi sulle diarie INFN all'estero ed ai costi medi di hotel e soggiorno </t>
  </si>
  <si>
    <t>Riunioni di collaborazione o di gruppi di lavoro, Riunioni di coordinamento,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</si>
</sst>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164" fontId="1" fillId="3" borderId="5" xfId="0" applyNumberFormat="1" applyFont="1" applyFill="1" applyBorder="1" applyAlignment="1" applyProtection="1">
      <alignment horizontal="center" vertical="center"/>
      <protection locked="0"/>
    </xf>
    <xf numFmtId="49" fontId="1" fillId="3" borderId="5" xfId="0" applyNumberFormat="1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10" fillId="3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6" borderId="2" xfId="0" applyFont="1" applyFill="1" applyBorder="1" applyAlignment="1" applyProtection="1">
      <alignment horizontal="center" vertical="center"/>
    </xf>
    <xf numFmtId="0" fontId="5" fillId="6" borderId="3" xfId="0" applyFont="1" applyFill="1" applyBorder="1" applyAlignment="1" applyProtection="1">
      <alignment horizontal="center" vertical="center"/>
    </xf>
    <xf numFmtId="0" fontId="5" fillId="6" borderId="4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/>
    </xf>
    <xf numFmtId="0" fontId="3" fillId="6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1" fillId="6" borderId="1" xfId="0" applyFont="1" applyFill="1" applyBorder="1" applyAlignment="1" applyProtection="1">
      <alignment horizontal="center" vertical="center" wrapText="1"/>
    </xf>
    <xf numFmtId="0" fontId="9" fillId="6" borderId="1" xfId="0" applyFont="1" applyFill="1" applyBorder="1" applyAlignment="1" applyProtection="1">
      <alignment horizontal="center" vertical="center" wrapText="1"/>
    </xf>
    <xf numFmtId="0" fontId="8" fillId="6" borderId="1" xfId="0" applyFont="1" applyFill="1" applyBorder="1" applyAlignment="1" applyProtection="1">
      <alignment horizontal="center" vertical="center"/>
    </xf>
    <xf numFmtId="0" fontId="10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 applyProtection="1">
      <alignment horizontal="center" vertical="center"/>
    </xf>
    <xf numFmtId="0" fontId="5" fillId="6" borderId="2" xfId="0" applyFont="1" applyFill="1" applyBorder="1" applyAlignment="1" applyProtection="1">
      <alignment horizontal="center"/>
    </xf>
    <xf numFmtId="0" fontId="5" fillId="6" borderId="4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4" fillId="6" borderId="1" xfId="0" applyFont="1" applyFill="1" applyBorder="1" applyAlignment="1" applyProtection="1">
      <alignment horizontal="center" vertical="center" wrapText="1"/>
    </xf>
    <xf numFmtId="0" fontId="8" fillId="6" borderId="6" xfId="0" applyFont="1" applyFill="1" applyBorder="1" applyAlignment="1" applyProtection="1">
      <alignment horizontal="center" vertical="center" wrapText="1"/>
    </xf>
    <xf numFmtId="0" fontId="11" fillId="6" borderId="6" xfId="0" applyFont="1" applyFill="1" applyBorder="1" applyAlignment="1" applyProtection="1">
      <alignment horizontal="center" vertical="center" wrapText="1"/>
    </xf>
    <xf numFmtId="1" fontId="9" fillId="5" borderId="1" xfId="0" applyNumberFormat="1" applyFont="1" applyFill="1" applyBorder="1" applyAlignment="1" applyProtection="1">
      <alignment horizontal="center" vertical="center" wrapText="1"/>
    </xf>
    <xf numFmtId="2" fontId="9" fillId="5" borderId="5" xfId="0" applyNumberFormat="1" applyFont="1" applyFill="1" applyBorder="1" applyAlignment="1" applyProtection="1">
      <alignment horizontal="center" vertical="center" wrapText="1"/>
    </xf>
    <xf numFmtId="2" fontId="9" fillId="5" borderId="1" xfId="0" applyNumberFormat="1" applyFont="1" applyFill="1" applyBorder="1" applyAlignment="1" applyProtection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center" wrapText="1"/>
    </xf>
    <xf numFmtId="2" fontId="10" fillId="5" borderId="1" xfId="0" applyNumberFormat="1" applyFont="1" applyFill="1" applyBorder="1" applyAlignment="1" applyProtection="1">
      <alignment horizontal="center" vertical="center" wrapText="1"/>
    </xf>
    <xf numFmtId="1" fontId="1" fillId="5" borderId="1" xfId="0" applyNumberFormat="1" applyFont="1" applyFill="1" applyBorder="1" applyAlignment="1" applyProtection="1">
      <alignment horizontal="center" vertical="center"/>
    </xf>
    <xf numFmtId="2" fontId="1" fillId="5" borderId="1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 applyProtection="1">
      <alignment vertical="center" wrapText="1"/>
    </xf>
    <xf numFmtId="0" fontId="1" fillId="6" borderId="4" xfId="0" applyFont="1" applyFill="1" applyBorder="1" applyAlignment="1" applyProtection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CF6F-C658-427A-A989-2B917A24FC38}">
  <dimension ref="A1:E14"/>
  <sheetViews>
    <sheetView workbookViewId="0">
      <selection activeCell="C6" sqref="C6"/>
    </sheetView>
  </sheetViews>
  <sheetFormatPr defaultColWidth="9.140625" defaultRowHeight="12.75" x14ac:dyDescent="0.2"/>
  <cols>
    <col min="1" max="1" width="21.85546875" style="18" customWidth="1"/>
    <col min="2" max="2" width="29.85546875" style="18" customWidth="1"/>
    <col min="3" max="3" width="33.140625" style="18" customWidth="1"/>
    <col min="4" max="4" width="31.28515625" style="18" customWidth="1"/>
    <col min="5" max="5" width="29.28515625" style="18" customWidth="1"/>
    <col min="6" max="6" width="46.7109375" style="18" customWidth="1"/>
    <col min="7" max="8" width="9.140625" style="18" customWidth="1"/>
    <col min="9" max="16384" width="9.140625" style="18"/>
  </cols>
  <sheetData>
    <row r="1" spans="1:5" s="17" customFormat="1" ht="18.75" x14ac:dyDescent="0.2">
      <c r="A1" s="24" t="s">
        <v>0</v>
      </c>
      <c r="B1" s="25"/>
      <c r="C1" s="25"/>
      <c r="D1" s="26"/>
      <c r="E1" s="22"/>
    </row>
    <row r="2" spans="1:5" ht="15.75" x14ac:dyDescent="0.2">
      <c r="A2" s="27"/>
      <c r="B2" s="28" t="s">
        <v>1</v>
      </c>
      <c r="C2" s="28" t="s">
        <v>2</v>
      </c>
      <c r="D2" s="29" t="s">
        <v>3</v>
      </c>
      <c r="E2" s="23"/>
    </row>
    <row r="3" spans="1:5" ht="63" x14ac:dyDescent="0.2">
      <c r="A3" s="27"/>
      <c r="B3" s="30" t="s">
        <v>59</v>
      </c>
      <c r="C3" s="30" t="s">
        <v>60</v>
      </c>
      <c r="D3" s="31" t="s">
        <v>4</v>
      </c>
      <c r="E3" s="23"/>
    </row>
    <row r="4" spans="1:5" ht="15.75" x14ac:dyDescent="0.2">
      <c r="A4" s="27"/>
      <c r="B4" s="27"/>
      <c r="C4" s="27"/>
      <c r="D4" s="32"/>
      <c r="E4" s="23"/>
    </row>
    <row r="5" spans="1:5" ht="15.75" x14ac:dyDescent="0.2">
      <c r="A5" s="33" t="s">
        <v>5</v>
      </c>
      <c r="B5" s="19">
        <v>1500</v>
      </c>
      <c r="C5" s="19">
        <v>250</v>
      </c>
      <c r="D5" s="34" t="s">
        <v>6</v>
      </c>
      <c r="E5" s="23"/>
    </row>
    <row r="6" spans="1:5" ht="15.75" x14ac:dyDescent="0.2">
      <c r="A6" s="33" t="s">
        <v>7</v>
      </c>
      <c r="B6" s="19">
        <v>500</v>
      </c>
      <c r="C6" s="19">
        <v>200</v>
      </c>
      <c r="D6" s="34" t="s">
        <v>8</v>
      </c>
      <c r="E6" s="23"/>
    </row>
    <row r="7" spans="1:5" ht="15.75" x14ac:dyDescent="0.2">
      <c r="A7" s="33" t="s">
        <v>9</v>
      </c>
      <c r="B7" s="19">
        <v>300</v>
      </c>
      <c r="C7" s="19">
        <v>200</v>
      </c>
      <c r="D7" s="34" t="s">
        <v>10</v>
      </c>
      <c r="E7" s="23"/>
    </row>
    <row r="8" spans="1:5" x14ac:dyDescent="0.2">
      <c r="A8" s="23"/>
      <c r="B8" s="23"/>
      <c r="C8" s="23"/>
      <c r="D8" s="23"/>
      <c r="E8" s="23"/>
    </row>
    <row r="9" spans="1:5" x14ac:dyDescent="0.2">
      <c r="A9" s="23"/>
      <c r="B9" s="23"/>
      <c r="C9" s="23"/>
      <c r="D9" s="23"/>
      <c r="E9" s="23"/>
    </row>
    <row r="10" spans="1:5" ht="18.75" x14ac:dyDescent="0.2">
      <c r="A10" s="23"/>
      <c r="B10" s="23"/>
      <c r="C10" s="22"/>
      <c r="D10" s="23"/>
      <c r="E10" s="23"/>
    </row>
    <row r="11" spans="1:5" ht="48" customHeight="1" x14ac:dyDescent="0.2">
      <c r="A11" s="23"/>
      <c r="B11" s="23"/>
      <c r="C11" s="23"/>
      <c r="D11" s="23"/>
      <c r="E11" s="23"/>
    </row>
    <row r="12" spans="1:5" ht="26.25" customHeight="1" x14ac:dyDescent="0.2">
      <c r="A12" s="23"/>
      <c r="B12" s="23"/>
      <c r="C12" s="23"/>
      <c r="D12" s="23"/>
      <c r="E12" s="23"/>
    </row>
    <row r="13" spans="1:5" ht="63.75" customHeight="1" x14ac:dyDescent="0.2">
      <c r="A13" s="23"/>
      <c r="B13" s="23"/>
      <c r="C13" s="23"/>
      <c r="D13" s="23"/>
      <c r="E13" s="23" t="s">
        <v>11</v>
      </c>
    </row>
    <row r="14" spans="1:5" ht="42.75" customHeight="1" x14ac:dyDescent="0.2"/>
  </sheetData>
  <sheetProtection sheet="1" objects="1" scenarios="1" formatCells="0" formatColumns="0" formatRows="0" insertRows="0" deleteRows="0" sort="0" autoFilter="0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BCACA-3C71-45D6-A092-104B0AEC7BC0}">
  <dimension ref="A1:B4"/>
  <sheetViews>
    <sheetView topLeftCell="A2" workbookViewId="0">
      <selection activeCell="B15" sqref="B15"/>
    </sheetView>
  </sheetViews>
  <sheetFormatPr defaultRowHeight="12.75" x14ac:dyDescent="0.2"/>
  <cols>
    <col min="1" max="1" width="31.42578125" customWidth="1"/>
    <col min="2" max="2" width="50.42578125" customWidth="1"/>
  </cols>
  <sheetData>
    <row r="1" spans="1:2" ht="18.75" x14ac:dyDescent="0.3">
      <c r="A1" s="35" t="s">
        <v>12</v>
      </c>
      <c r="B1" s="36"/>
    </row>
    <row r="2" spans="1:2" ht="99" customHeight="1" x14ac:dyDescent="0.2">
      <c r="A2" s="34" t="s">
        <v>13</v>
      </c>
      <c r="B2" s="31" t="s">
        <v>14</v>
      </c>
    </row>
    <row r="3" spans="1:2" ht="41.25" customHeight="1" x14ac:dyDescent="0.2">
      <c r="A3" s="34" t="s">
        <v>15</v>
      </c>
      <c r="B3" s="31" t="s">
        <v>61</v>
      </c>
    </row>
    <row r="4" spans="1:2" ht="97.5" customHeight="1" x14ac:dyDescent="0.2">
      <c r="A4" s="34" t="s">
        <v>16</v>
      </c>
      <c r="B4" s="31" t="s">
        <v>17</v>
      </c>
    </row>
  </sheetData>
  <sheetProtection sheet="1" objects="1" scenarios="1" formatCells="0" formatColumns="0" formatRows="0" insertRows="0" deleteRows="0" sort="0" autoFilter="0"/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974"/>
  <sheetViews>
    <sheetView tabSelected="1" zoomScale="70" zoomScaleNormal="70" workbookViewId="0">
      <pane ySplit="1" topLeftCell="A2" activePane="bottomLeft" state="frozen"/>
      <selection pane="bottomLeft" activeCell="E2" sqref="E2"/>
    </sheetView>
  </sheetViews>
  <sheetFormatPr defaultColWidth="12.5703125" defaultRowHeight="15.75" customHeight="1" x14ac:dyDescent="0.2"/>
  <cols>
    <col min="1" max="1" width="22.42578125" style="20" customWidth="1"/>
    <col min="2" max="2" width="41.42578125" style="20" customWidth="1"/>
    <col min="3" max="3" width="46.28515625" style="20" customWidth="1"/>
    <col min="4" max="5" width="12.5703125" style="20"/>
    <col min="6" max="8" width="22.7109375" style="20" customWidth="1"/>
    <col min="9" max="9" width="23.28515625" style="20" bestFit="1" customWidth="1"/>
    <col min="10" max="10" width="23.140625" style="20" bestFit="1" customWidth="1"/>
    <col min="11" max="11" width="22.42578125" style="20" bestFit="1" customWidth="1"/>
    <col min="12" max="12" width="19.5703125" style="20" bestFit="1" customWidth="1"/>
    <col min="13" max="13" width="20.85546875" style="20" bestFit="1" customWidth="1"/>
    <col min="14" max="14" width="107.28515625" style="20" customWidth="1"/>
    <col min="15" max="15" width="24.5703125" style="20" customWidth="1"/>
    <col min="16" max="16" width="18.7109375" style="20" customWidth="1"/>
    <col min="17" max="17" width="25.85546875" style="20" customWidth="1"/>
    <col min="18" max="16384" width="12.5703125" style="20"/>
  </cols>
  <sheetData>
    <row r="1" spans="1:31" ht="39.75" customHeight="1" x14ac:dyDescent="0.2">
      <c r="A1" s="34" t="s">
        <v>18</v>
      </c>
      <c r="B1" s="34" t="s">
        <v>19</v>
      </c>
      <c r="C1" s="33" t="s">
        <v>20</v>
      </c>
      <c r="D1" s="45" t="s">
        <v>21</v>
      </c>
      <c r="E1" s="45" t="s">
        <v>22</v>
      </c>
      <c r="F1" s="45" t="s">
        <v>23</v>
      </c>
      <c r="G1" s="45" t="s">
        <v>47</v>
      </c>
      <c r="H1" s="45" t="s">
        <v>46</v>
      </c>
      <c r="I1" s="45" t="s">
        <v>24</v>
      </c>
      <c r="J1" s="45" t="s">
        <v>53</v>
      </c>
      <c r="K1" s="45" t="s">
        <v>54</v>
      </c>
      <c r="L1" s="45" t="s">
        <v>25</v>
      </c>
      <c r="M1" s="45" t="s">
        <v>26</v>
      </c>
      <c r="N1" s="45" t="s">
        <v>27</v>
      </c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136.5" customHeight="1" thickBot="1" x14ac:dyDescent="0.25">
      <c r="A2" s="46" t="s">
        <v>28</v>
      </c>
      <c r="B2" s="46" t="s">
        <v>48</v>
      </c>
      <c r="C2" s="47" t="s">
        <v>29</v>
      </c>
      <c r="D2" s="46" t="s">
        <v>30</v>
      </c>
      <c r="E2" s="46" t="s">
        <v>31</v>
      </c>
      <c r="F2" s="46" t="s">
        <v>49</v>
      </c>
      <c r="G2" s="46" t="s">
        <v>56</v>
      </c>
      <c r="H2" s="46" t="s">
        <v>50</v>
      </c>
      <c r="I2" s="46" t="s">
        <v>32</v>
      </c>
      <c r="J2" s="46" t="s">
        <v>55</v>
      </c>
      <c r="K2" s="46" t="s">
        <v>58</v>
      </c>
      <c r="L2" s="46" t="s">
        <v>51</v>
      </c>
      <c r="M2" s="46" t="s">
        <v>52</v>
      </c>
      <c r="N2" s="46" t="s">
        <v>33</v>
      </c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42" customHeight="1" thickTop="1" x14ac:dyDescent="0.2">
      <c r="A3" s="7"/>
      <c r="B3" s="7"/>
      <c r="C3" s="3"/>
      <c r="D3" s="4"/>
      <c r="E3" s="4"/>
      <c r="F3" s="4"/>
      <c r="G3" s="5"/>
      <c r="H3" s="6"/>
      <c r="I3" s="48">
        <f t="shared" ref="I3:I34" si="0">IFERROR(D3*F3*E3,0)</f>
        <v>0</v>
      </c>
      <c r="J3" s="49">
        <f>IFERROR(INDEX(StimaDeiCosti!$B$5:$B$7,MATCH($A3,StimaDeiCosti!$A$5:$A$7,0))*$D3*$F3/1000,0)</f>
        <v>0</v>
      </c>
      <c r="K3" s="49">
        <f>IFERROR($E3*INDEX(StimaDeiCosti!$C$5:$C$7,MATCH($A3,StimaDeiCosti!$A$5:$A$7,0))*$D3*$F3/1000,0)</f>
        <v>0</v>
      </c>
      <c r="L3" s="50">
        <f>IFERROR((INDEX(StimaDeiCosti!$B$5:$B$7,MATCH($A3,StimaDeiCosti!$A$5:$A$7,0))+$E3*INDEX(StimaDeiCosti!$C$5:$C$7,MATCH($A3,StimaDeiCosti!$A$5:$A$7,0))+$G3)*$D3*$F3/1000,0)</f>
        <v>0</v>
      </c>
      <c r="M3" s="51">
        <f t="shared" ref="M3:M34" si="1">IFERROR(CEILING(L3,0.5),0)</f>
        <v>0</v>
      </c>
      <c r="N3" s="52" t="str">
        <f>_xlfn.LET(_xlpm.dest,$A3,
_xlpm.tipo,$B3,
_xlpm.descr,$C3,
_xlpm.np,$D3,
_xlpm.ng,$E3,
_xlpm.nm,$F3,
_xlpm.ex,$G3,
_xlpm.exd,$H3,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42" customHeight="1" x14ac:dyDescent="0.2">
      <c r="A4" s="7"/>
      <c r="B4" s="7"/>
      <c r="C4" s="3"/>
      <c r="D4" s="4"/>
      <c r="E4" s="4"/>
      <c r="F4" s="4"/>
      <c r="G4" s="5"/>
      <c r="H4" s="6"/>
      <c r="I4" s="48">
        <f t="shared" si="0"/>
        <v>0</v>
      </c>
      <c r="J4" s="49">
        <f>IFERROR(INDEX(StimaDeiCosti!$B$5:$B$7,MATCH($A4,StimaDeiCosti!$A$5:$A$7,0))*$D4*$F4/1000,0)</f>
        <v>0</v>
      </c>
      <c r="K4" s="49">
        <f>IFERROR($E4*INDEX(StimaDeiCosti!$C$5:$C$7,MATCH($A4,StimaDeiCosti!$A$5:$A$7,0))*$D4*$F4/1000,0)</f>
        <v>0</v>
      </c>
      <c r="L4" s="50">
        <f>IFERROR((INDEX(StimaDeiCosti!$B$5:$B$7,MATCH($A4,StimaDeiCosti!$A$5:$A$7,0))+$E4*INDEX(StimaDeiCosti!$C$5:$C$7,MATCH($A4,StimaDeiCosti!$A$5:$A$7,0))+$G4)*$D4*$F4/1000,0)</f>
        <v>0</v>
      </c>
      <c r="M4" s="51">
        <f t="shared" si="1"/>
        <v>0</v>
      </c>
      <c r="N4" s="52" t="str">
        <f>_xlfn.LET(_xlpm.dest,$A4,
_xlpm.tipo,$B4,
_xlpm.descr,$C4,
_xlpm.np,$D4,
_xlpm.ng,$E4,
_xlpm.nm,$F4,
_xlpm.ex,$G4,
_xlpm.exd,$H4,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</row>
    <row r="5" spans="1:31" ht="42" customHeight="1" x14ac:dyDescent="0.2">
      <c r="A5" s="12"/>
      <c r="B5" s="12"/>
      <c r="C5" s="13"/>
      <c r="D5" s="1"/>
      <c r="E5" s="13"/>
      <c r="F5" s="13"/>
      <c r="G5" s="13"/>
      <c r="H5" s="13"/>
      <c r="I5" s="48">
        <f t="shared" si="0"/>
        <v>0</v>
      </c>
      <c r="J5" s="50">
        <f>IFERROR(INDEX(StimaDeiCosti!$B$5:$B$7,MATCH($A5,StimaDeiCosti!$A$5:$A$7,0))*$D5*$F5/1000,0)</f>
        <v>0</v>
      </c>
      <c r="K5" s="50">
        <f>IFERROR($E5*INDEX(StimaDeiCosti!$C$5:$C$7,MATCH($A5,StimaDeiCosti!$A$5:$A$7,0))*$D5*$F5/1000,0)</f>
        <v>0</v>
      </c>
      <c r="L5" s="50">
        <f>IFERROR((INDEX(StimaDeiCosti!$B$5:$B$7,MATCH($A5,StimaDeiCosti!$A$5:$A$7,0))+$E5*INDEX(StimaDeiCosti!$C$5:$C$7,MATCH($A5,StimaDeiCosti!$A$5:$A$7,0))+$G5)*$D5*$F5/1000,0)</f>
        <v>0</v>
      </c>
      <c r="M5" s="51">
        <f t="shared" si="1"/>
        <v>0</v>
      </c>
      <c r="N5" s="52" t="str">
        <f>_xlfn.LET(_xlpm.dest,$A5,
_xlpm.tipo,$B5,
_xlpm.descr,$C5,
_xlpm.np,$D5,
_xlpm.ng,$E5,
_xlpm.nm,$F5,
_xlpm.ex,$G5,
_xlpm.exd,$H5,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</row>
    <row r="6" spans="1:31" ht="42" customHeight="1" x14ac:dyDescent="0.2">
      <c r="A6" s="12"/>
      <c r="B6" s="12"/>
      <c r="C6" s="14"/>
      <c r="D6" s="15"/>
      <c r="E6" s="14"/>
      <c r="F6" s="14"/>
      <c r="G6" s="14"/>
      <c r="H6" s="14"/>
      <c r="I6" s="53">
        <f t="shared" si="0"/>
        <v>0</v>
      </c>
      <c r="J6" s="54">
        <f>IFERROR(INDEX(StimaDeiCosti!$B$5:$B$7,MATCH($A6,StimaDeiCosti!$A$5:$A$7,0))*$D6*$F6/1000,0)</f>
        <v>0</v>
      </c>
      <c r="K6" s="54">
        <f>IFERROR($E6*INDEX(StimaDeiCosti!$C$5:$C$7,MATCH($A6,StimaDeiCosti!$A$5:$A$7,0))*$D6*$F6/1000,0)</f>
        <v>0</v>
      </c>
      <c r="L6" s="50">
        <f>IFERROR((INDEX(StimaDeiCosti!$B$5:$B$7,MATCH($A6,StimaDeiCosti!$A$5:$A$7,0))+$E6*INDEX(StimaDeiCosti!$C$5:$C$7,MATCH($A6,StimaDeiCosti!$A$5:$A$7,0))+$G6)*$D6*$F6/1000,0)</f>
        <v>0</v>
      </c>
      <c r="M6" s="51">
        <f t="shared" si="1"/>
        <v>0</v>
      </c>
      <c r="N6" s="52" t="str">
        <f>_xlfn.LET(_xlpm.dest,$A6,
_xlpm.tipo,$B6,
_xlpm.descr,$C6,
_xlpm.np,$D6,
_xlpm.ng,$E6,
_xlpm.nm,$F6,
_xlpm.ex,$G6,
_xlpm.exd,$H6,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pans="1:31" ht="42" customHeight="1" x14ac:dyDescent="0.2">
      <c r="A7" s="12"/>
      <c r="B7" s="12"/>
      <c r="C7" s="14"/>
      <c r="D7" s="15"/>
      <c r="E7" s="14"/>
      <c r="F7" s="14"/>
      <c r="G7" s="14"/>
      <c r="H7" s="14"/>
      <c r="I7" s="53">
        <f t="shared" si="0"/>
        <v>0</v>
      </c>
      <c r="J7" s="54">
        <f>IFERROR(INDEX(StimaDeiCosti!$B$5:$B$7,MATCH($A7,StimaDeiCosti!$A$5:$A$7,0))*$D7*$F7/1000,0)</f>
        <v>0</v>
      </c>
      <c r="K7" s="54">
        <f>IFERROR($E7*INDEX(StimaDeiCosti!$C$5:$C$7,MATCH($A7,StimaDeiCosti!$A$5:$A$7,0))*$D7*$F7/1000,0)</f>
        <v>0</v>
      </c>
      <c r="L7" s="50">
        <f>IFERROR((INDEX(StimaDeiCosti!$B$5:$B$7,MATCH($A7,StimaDeiCosti!$A$5:$A$7,0))+$E7*INDEX(StimaDeiCosti!$C$5:$C$7,MATCH($A7,StimaDeiCosti!$A$5:$A$7,0))+$G7)*$D7*$F7/1000,0)</f>
        <v>0</v>
      </c>
      <c r="M7" s="51">
        <f t="shared" si="1"/>
        <v>0</v>
      </c>
      <c r="N7" s="52" t="str">
        <f>_xlfn.LET(_xlpm.dest,$A7,
_xlpm.tipo,$B7,
_xlpm.descr,$C7,
_xlpm.np,$D7,
_xlpm.ng,$E7,
_xlpm.nm,$F7,
_xlpm.ex,$G7,
_xlpm.exd,$H7,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pans="1:31" ht="42" customHeight="1" x14ac:dyDescent="0.2">
      <c r="A8" s="12"/>
      <c r="B8" s="12"/>
      <c r="C8" s="14"/>
      <c r="D8" s="15"/>
      <c r="E8" s="16"/>
      <c r="F8" s="1"/>
      <c r="G8" s="1"/>
      <c r="H8" s="1"/>
      <c r="I8" s="48">
        <f t="shared" si="0"/>
        <v>0</v>
      </c>
      <c r="J8" s="50">
        <f>IFERROR(INDEX(StimaDeiCosti!$B$5:$B$7,MATCH($A8,StimaDeiCosti!$A$5:$A$7,0))*$D8*$F8/1000,0)</f>
        <v>0</v>
      </c>
      <c r="K8" s="50">
        <f>IFERROR($E8*INDEX(StimaDeiCosti!$C$5:$C$7,MATCH($A8,StimaDeiCosti!$A$5:$A$7,0))*$D8*$F8/1000,0)</f>
        <v>0</v>
      </c>
      <c r="L8" s="50">
        <f>IFERROR((INDEX(StimaDeiCosti!$B$5:$B$7,MATCH($A8,StimaDeiCosti!$A$5:$A$7,0))+$E8*INDEX(StimaDeiCosti!$C$5:$C$7,MATCH($A8,StimaDeiCosti!$A$5:$A$7,0))+$G8)*$D8*$F8/1000,0)</f>
        <v>0</v>
      </c>
      <c r="M8" s="51">
        <f t="shared" si="1"/>
        <v>0</v>
      </c>
      <c r="N8" s="52" t="str">
        <f>_xlfn.LET(_xlpm.dest,$A8,
_xlpm.tipo,$B8,
_xlpm.descr,$C8,
_xlpm.np,$D8,
_xlpm.ng,$E8,
_xlpm.nm,$F8,
_xlpm.ex,$G8,
_xlpm.exd,$H8,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31" ht="42" customHeight="1" x14ac:dyDescent="0.2">
      <c r="A9" s="12"/>
      <c r="B9" s="12"/>
      <c r="C9" s="14"/>
      <c r="D9" s="14"/>
      <c r="E9" s="14"/>
      <c r="F9" s="14"/>
      <c r="G9" s="14"/>
      <c r="H9" s="14"/>
      <c r="I9" s="53">
        <f t="shared" si="0"/>
        <v>0</v>
      </c>
      <c r="J9" s="54">
        <f>IFERROR(INDEX(StimaDeiCosti!$B$5:$B$7,MATCH($A9,StimaDeiCosti!$A$5:$A$7,0))*$D9*$F9/1000,0)</f>
        <v>0</v>
      </c>
      <c r="K9" s="54">
        <f>IFERROR($E9*INDEX(StimaDeiCosti!$C$5:$C$7,MATCH($A9,StimaDeiCosti!$A$5:$A$7,0))*$D9*$F9/1000,0)</f>
        <v>0</v>
      </c>
      <c r="L9" s="50">
        <f>IFERROR((INDEX(StimaDeiCosti!$B$5:$B$7,MATCH($A9,StimaDeiCosti!$A$5:$A$7,0))+$E9*INDEX(StimaDeiCosti!$C$5:$C$7,MATCH($A9,StimaDeiCosti!$A$5:$A$7,0))+$G9)*$D9*$F9/1000,0)</f>
        <v>0</v>
      </c>
      <c r="M9" s="51">
        <f t="shared" si="1"/>
        <v>0</v>
      </c>
      <c r="N9" s="52" t="str">
        <f>_xlfn.LET(_xlpm.dest,$A9,
_xlpm.tipo,$B9,
_xlpm.descr,$C9,
_xlpm.np,$D9,
_xlpm.ng,$E9,
_xlpm.nm,$F9,
_xlpm.ex,$G9,
_xlpm.exd,$H9,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31" ht="42" customHeight="1" x14ac:dyDescent="0.2">
      <c r="A10" s="12"/>
      <c r="B10" s="12"/>
      <c r="C10" s="12"/>
      <c r="D10" s="12"/>
      <c r="E10" s="14"/>
      <c r="F10" s="14"/>
      <c r="G10" s="14"/>
      <c r="H10" s="14"/>
      <c r="I10" s="53">
        <f t="shared" si="0"/>
        <v>0</v>
      </c>
      <c r="J10" s="54">
        <f>IFERROR(INDEX(StimaDeiCosti!$B$5:$B$7,MATCH($A10,StimaDeiCosti!$A$5:$A$7,0))*$D10*$F10/1000,0)</f>
        <v>0</v>
      </c>
      <c r="K10" s="54">
        <f>IFERROR($E10*INDEX(StimaDeiCosti!$C$5:$C$7,MATCH($A10,StimaDeiCosti!$A$5:$A$7,0))*$D10*$F10/1000,0)</f>
        <v>0</v>
      </c>
      <c r="L10" s="50">
        <f>IFERROR((INDEX(StimaDeiCosti!$B$5:$B$7,MATCH($A10,StimaDeiCosti!$A$5:$A$7,0))+$E10*INDEX(StimaDeiCosti!$C$5:$C$7,MATCH($A10,StimaDeiCosti!$A$5:$A$7,0))+$G10)*$D10*$F10/1000,0)</f>
        <v>0</v>
      </c>
      <c r="M10" s="51">
        <f t="shared" si="1"/>
        <v>0</v>
      </c>
      <c r="N10" s="52" t="str">
        <f>_xlfn.LET(_xlpm.dest,$A10,
_xlpm.tipo,$B10,
_xlpm.descr,$C10,
_xlpm.np,$D10,
_xlpm.ng,$E10,
_xlpm.nm,$F10,
_xlpm.ex,$G10,
_xlpm.exd,$H10,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31" ht="42" customHeight="1" x14ac:dyDescent="0.2">
      <c r="A11" s="12"/>
      <c r="B11" s="12"/>
      <c r="C11" s="14"/>
      <c r="D11" s="14"/>
      <c r="E11" s="14"/>
      <c r="F11" s="14"/>
      <c r="G11" s="14"/>
      <c r="H11" s="14"/>
      <c r="I11" s="53">
        <f t="shared" si="0"/>
        <v>0</v>
      </c>
      <c r="J11" s="54">
        <f>IFERROR(INDEX(StimaDeiCosti!$B$5:$B$7,MATCH($A11,StimaDeiCosti!$A$5:$A$7,0))*$D11*$F11/1000,0)</f>
        <v>0</v>
      </c>
      <c r="K11" s="54">
        <f>IFERROR($E11*INDEX(StimaDeiCosti!$C$5:$C$7,MATCH($A11,StimaDeiCosti!$A$5:$A$7,0))*$D11*$F11/1000,0)</f>
        <v>0</v>
      </c>
      <c r="L11" s="50">
        <f>IFERROR((INDEX(StimaDeiCosti!$B$5:$B$7,MATCH($A11,StimaDeiCosti!$A$5:$A$7,0))+$E11*INDEX(StimaDeiCosti!$C$5:$C$7,MATCH($A11,StimaDeiCosti!$A$5:$A$7,0))+$G11)*$D11*$F11/1000,0)</f>
        <v>0</v>
      </c>
      <c r="M11" s="51">
        <f t="shared" si="1"/>
        <v>0</v>
      </c>
      <c r="N11" s="52" t="str">
        <f>_xlfn.LET(_xlpm.dest,$A11,
_xlpm.tipo,$B11,
_xlpm.descr,$C11,
_xlpm.np,$D11,
_xlpm.ng,$E11,
_xlpm.nm,$F11,
_xlpm.ex,$G11,
_xlpm.exd,$H11,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31" ht="42" customHeight="1" x14ac:dyDescent="0.2">
      <c r="A12" s="12"/>
      <c r="B12" s="12"/>
      <c r="C12" s="14"/>
      <c r="D12" s="14"/>
      <c r="E12" s="14"/>
      <c r="F12" s="14"/>
      <c r="G12" s="14"/>
      <c r="H12" s="14"/>
      <c r="I12" s="53">
        <f t="shared" si="0"/>
        <v>0</v>
      </c>
      <c r="J12" s="54">
        <f>IFERROR(INDEX(StimaDeiCosti!$B$5:$B$7,MATCH($A12,StimaDeiCosti!$A$5:$A$7,0))*$D12*$F12/1000,0)</f>
        <v>0</v>
      </c>
      <c r="K12" s="54">
        <f>IFERROR($E12*INDEX(StimaDeiCosti!$C$5:$C$7,MATCH($A12,StimaDeiCosti!$A$5:$A$7,0))*$D12*$F12/1000,0)</f>
        <v>0</v>
      </c>
      <c r="L12" s="50">
        <f>IFERROR((INDEX(StimaDeiCosti!$B$5:$B$7,MATCH($A12,StimaDeiCosti!$A$5:$A$7,0))+$E12*INDEX(StimaDeiCosti!$C$5:$C$7,MATCH($A12,StimaDeiCosti!$A$5:$A$7,0))+$G12)*$D12*$F12/1000,0)</f>
        <v>0</v>
      </c>
      <c r="M12" s="51">
        <f t="shared" si="1"/>
        <v>0</v>
      </c>
      <c r="N12" s="52" t="str">
        <f>_xlfn.LET(_xlpm.dest,$A12,
_xlpm.tipo,$B12,
_xlpm.descr,$C12,
_xlpm.np,$D12,
_xlpm.ng,$E12,
_xlpm.nm,$F12,
_xlpm.ex,$G12,
_xlpm.exd,$H12,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31" ht="42" customHeight="1" x14ac:dyDescent="0.2">
      <c r="A13" s="12"/>
      <c r="B13" s="12"/>
      <c r="C13" s="14"/>
      <c r="D13" s="14"/>
      <c r="E13" s="14"/>
      <c r="F13" s="14"/>
      <c r="G13" s="14"/>
      <c r="H13" s="14"/>
      <c r="I13" s="53">
        <f t="shared" si="0"/>
        <v>0</v>
      </c>
      <c r="J13" s="54">
        <f>IFERROR(INDEX(StimaDeiCosti!$B$5:$B$7,MATCH($A13,StimaDeiCosti!$A$5:$A$7,0))*$D13*$F13/1000,0)</f>
        <v>0</v>
      </c>
      <c r="K13" s="54">
        <f>IFERROR($E13*INDEX(StimaDeiCosti!$C$5:$C$7,MATCH($A13,StimaDeiCosti!$A$5:$A$7,0))*$D13*$F13/1000,0)</f>
        <v>0</v>
      </c>
      <c r="L13" s="50">
        <f>IFERROR((INDEX(StimaDeiCosti!$B$5:$B$7,MATCH($A13,StimaDeiCosti!$A$5:$A$7,0))+$E13*INDEX(StimaDeiCosti!$C$5:$C$7,MATCH($A13,StimaDeiCosti!$A$5:$A$7,0))+$G13)*$D13*$F13/1000,0)</f>
        <v>0</v>
      </c>
      <c r="M13" s="51">
        <f t="shared" si="1"/>
        <v>0</v>
      </c>
      <c r="N13" s="52" t="str">
        <f>_xlfn.LET(_xlpm.dest,$A13,
_xlpm.tipo,$B13,
_xlpm.descr,$C13,
_xlpm.np,$D13,
_xlpm.ng,$E13,
_xlpm.nm,$F13,
_xlpm.ex,$G13,
_xlpm.exd,$H13,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31" ht="42" customHeight="1" x14ac:dyDescent="0.2">
      <c r="A14" s="12"/>
      <c r="B14" s="12"/>
      <c r="C14" s="14"/>
      <c r="D14" s="14"/>
      <c r="E14" s="14"/>
      <c r="F14" s="14"/>
      <c r="G14" s="14"/>
      <c r="H14" s="14"/>
      <c r="I14" s="53">
        <f t="shared" si="0"/>
        <v>0</v>
      </c>
      <c r="J14" s="54">
        <f>IFERROR(INDEX(StimaDeiCosti!$B$5:$B$7,MATCH($A14,StimaDeiCosti!$A$5:$A$7,0))*$D14*$F14/1000,0)</f>
        <v>0</v>
      </c>
      <c r="K14" s="54">
        <f>IFERROR($E14*INDEX(StimaDeiCosti!$C$5:$C$7,MATCH($A14,StimaDeiCosti!$A$5:$A$7,0))*$D14*$F14/1000,0)</f>
        <v>0</v>
      </c>
      <c r="L14" s="50">
        <f>IFERROR((INDEX(StimaDeiCosti!$B$5:$B$7,MATCH($A14,StimaDeiCosti!$A$5:$A$7,0))+$E14*INDEX(StimaDeiCosti!$C$5:$C$7,MATCH($A14,StimaDeiCosti!$A$5:$A$7,0))+$G14)*$D14*$F14/1000,0)</f>
        <v>0</v>
      </c>
      <c r="M14" s="51">
        <f t="shared" si="1"/>
        <v>0</v>
      </c>
      <c r="N14" s="52" t="str">
        <f>_xlfn.LET(_xlpm.dest,$A14,
_xlpm.tipo,$B14,
_xlpm.descr,$C14,
_xlpm.np,$D14,
_xlpm.ng,$E14,
_xlpm.nm,$F14,
_xlpm.ex,$G14,
_xlpm.exd,$H14,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31" ht="42" customHeight="1" x14ac:dyDescent="0.2">
      <c r="A15" s="12"/>
      <c r="B15" s="12"/>
      <c r="C15" s="14"/>
      <c r="D15" s="14"/>
      <c r="E15" s="14"/>
      <c r="F15" s="14"/>
      <c r="G15" s="14"/>
      <c r="H15" s="14"/>
      <c r="I15" s="53">
        <f t="shared" si="0"/>
        <v>0</v>
      </c>
      <c r="J15" s="54">
        <f>IFERROR(INDEX(StimaDeiCosti!$B$5:$B$7,MATCH($A15,StimaDeiCosti!$A$5:$A$7,0))*$D15*$F15/1000,0)</f>
        <v>0</v>
      </c>
      <c r="K15" s="54">
        <f>IFERROR($E15*INDEX(StimaDeiCosti!$C$5:$C$7,MATCH($A15,StimaDeiCosti!$A$5:$A$7,0))*$D15*$F15/1000,0)</f>
        <v>0</v>
      </c>
      <c r="L15" s="50">
        <f>IFERROR((INDEX(StimaDeiCosti!$B$5:$B$7,MATCH($A15,StimaDeiCosti!$A$5:$A$7,0))+$E15*INDEX(StimaDeiCosti!$C$5:$C$7,MATCH($A15,StimaDeiCosti!$A$5:$A$7,0))+$G15)*$D15*$F15/1000,0)</f>
        <v>0</v>
      </c>
      <c r="M15" s="51">
        <f t="shared" si="1"/>
        <v>0</v>
      </c>
      <c r="N15" s="52" t="str">
        <f>_xlfn.LET(_xlpm.dest,$A15,
_xlpm.tipo,$B15,
_xlpm.descr,$C15,
_xlpm.np,$D15,
_xlpm.ng,$E15,
_xlpm.nm,$F15,
_xlpm.ex,$G15,
_xlpm.exd,$H15,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31" ht="42" customHeight="1" x14ac:dyDescent="0.2">
      <c r="A16" s="12"/>
      <c r="B16" s="12"/>
      <c r="C16" s="14"/>
      <c r="D16" s="14"/>
      <c r="E16" s="14"/>
      <c r="F16" s="14"/>
      <c r="G16" s="14"/>
      <c r="H16" s="14"/>
      <c r="I16" s="53">
        <f t="shared" si="0"/>
        <v>0</v>
      </c>
      <c r="J16" s="54">
        <f>IFERROR(INDEX(StimaDeiCosti!$B$5:$B$7,MATCH($A16,StimaDeiCosti!$A$5:$A$7,0))*$D16*$F16/1000,0)</f>
        <v>0</v>
      </c>
      <c r="K16" s="54">
        <f>IFERROR($E16*INDEX(StimaDeiCosti!$C$5:$C$7,MATCH($A16,StimaDeiCosti!$A$5:$A$7,0))*$D16*$F16/1000,0)</f>
        <v>0</v>
      </c>
      <c r="L16" s="50">
        <f>IFERROR((INDEX(StimaDeiCosti!$B$5:$B$7,MATCH($A16,StimaDeiCosti!$A$5:$A$7,0))+$E16*INDEX(StimaDeiCosti!$C$5:$C$7,MATCH($A16,StimaDeiCosti!$A$5:$A$7,0))+$G16)*$D16*$F16/1000,0)</f>
        <v>0</v>
      </c>
      <c r="M16" s="51">
        <f t="shared" si="1"/>
        <v>0</v>
      </c>
      <c r="N16" s="52" t="str">
        <f>_xlfn.LET(_xlpm.dest,$A16,
_xlpm.tipo,$B16,
_xlpm.descr,$C16,
_xlpm.np,$D16,
_xlpm.ng,$E16,
_xlpm.nm,$F16,
_xlpm.ex,$G16,
_xlpm.exd,$H16,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ht="42" customHeight="1" x14ac:dyDescent="0.2">
      <c r="A17" s="12"/>
      <c r="B17" s="12"/>
      <c r="C17" s="14"/>
      <c r="D17" s="14"/>
      <c r="E17" s="14"/>
      <c r="F17" s="14"/>
      <c r="G17" s="14"/>
      <c r="H17" s="14"/>
      <c r="I17" s="53">
        <f t="shared" si="0"/>
        <v>0</v>
      </c>
      <c r="J17" s="54">
        <f>IFERROR(INDEX(StimaDeiCosti!$B$5:$B$7,MATCH($A17,StimaDeiCosti!$A$5:$A$7,0))*$D17*$F17/1000,0)</f>
        <v>0</v>
      </c>
      <c r="K17" s="54">
        <f>IFERROR($E17*INDEX(StimaDeiCosti!$C$5:$C$7,MATCH($A17,StimaDeiCosti!$A$5:$A$7,0))*$D17*$F17/1000,0)</f>
        <v>0</v>
      </c>
      <c r="L17" s="50">
        <f>IFERROR((INDEX(StimaDeiCosti!$B$5:$B$7,MATCH($A17,StimaDeiCosti!$A$5:$A$7,0))+$E17*INDEX(StimaDeiCosti!$C$5:$C$7,MATCH($A17,StimaDeiCosti!$A$5:$A$7,0))+$G17)*$D17*$F17/1000,0)</f>
        <v>0</v>
      </c>
      <c r="M17" s="51">
        <f t="shared" si="1"/>
        <v>0</v>
      </c>
      <c r="N17" s="52" t="str">
        <f>_xlfn.LET(_xlpm.dest,$A17,
_xlpm.tipo,$B17,
_xlpm.descr,$C17,
_xlpm.np,$D17,
_xlpm.ng,$E17,
_xlpm.nm,$F17,
_xlpm.ex,$G17,
_xlpm.exd,$H17,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ht="42" customHeight="1" x14ac:dyDescent="0.2">
      <c r="A18" s="12"/>
      <c r="B18" s="12"/>
      <c r="C18" s="14"/>
      <c r="D18" s="14"/>
      <c r="E18" s="14"/>
      <c r="F18" s="14"/>
      <c r="G18" s="14"/>
      <c r="H18" s="14"/>
      <c r="I18" s="53">
        <f t="shared" si="0"/>
        <v>0</v>
      </c>
      <c r="J18" s="54">
        <f>IFERROR(INDEX(StimaDeiCosti!$B$5:$B$7,MATCH($A18,StimaDeiCosti!$A$5:$A$7,0))*$D18*$F18/1000,0)</f>
        <v>0</v>
      </c>
      <c r="K18" s="54">
        <f>IFERROR($E18*INDEX(StimaDeiCosti!$C$5:$C$7,MATCH($A18,StimaDeiCosti!$A$5:$A$7,0))*$D18*$F18/1000,0)</f>
        <v>0</v>
      </c>
      <c r="L18" s="50">
        <f>IFERROR((INDEX(StimaDeiCosti!$B$5:$B$7,MATCH($A18,StimaDeiCosti!$A$5:$A$7,0))+$E18*INDEX(StimaDeiCosti!$C$5:$C$7,MATCH($A18,StimaDeiCosti!$A$5:$A$7,0))+$G18)*$D18*$F18/1000,0)</f>
        <v>0</v>
      </c>
      <c r="M18" s="51">
        <f t="shared" si="1"/>
        <v>0</v>
      </c>
      <c r="N18" s="52" t="str">
        <f>_xlfn.LET(_xlpm.dest,$A18,
_xlpm.tipo,$B18,
_xlpm.descr,$C18,
_xlpm.np,$D18,
_xlpm.ng,$E18,
_xlpm.nm,$F18,
_xlpm.ex,$G18,
_xlpm.exd,$H18,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ht="42" customHeight="1" x14ac:dyDescent="0.2">
      <c r="A19" s="12"/>
      <c r="B19" s="12"/>
      <c r="C19" s="14"/>
      <c r="D19" s="14"/>
      <c r="E19" s="14"/>
      <c r="F19" s="14"/>
      <c r="G19" s="14"/>
      <c r="H19" s="14"/>
      <c r="I19" s="53">
        <f t="shared" si="0"/>
        <v>0</v>
      </c>
      <c r="J19" s="54">
        <f>IFERROR(INDEX(StimaDeiCosti!$B$5:$B$7,MATCH($A19,StimaDeiCosti!$A$5:$A$7,0))*$D19*$F19/1000,0)</f>
        <v>0</v>
      </c>
      <c r="K19" s="54">
        <f>IFERROR($E19*INDEX(StimaDeiCosti!$C$5:$C$7,MATCH($A19,StimaDeiCosti!$A$5:$A$7,0))*$D19*$F19/1000,0)</f>
        <v>0</v>
      </c>
      <c r="L19" s="50">
        <f>IFERROR((INDEX(StimaDeiCosti!$B$5:$B$7,MATCH($A19,StimaDeiCosti!$A$5:$A$7,0))+$E19*INDEX(StimaDeiCosti!$C$5:$C$7,MATCH($A19,StimaDeiCosti!$A$5:$A$7,0))+$G19)*$D19*$F19/1000,0)</f>
        <v>0</v>
      </c>
      <c r="M19" s="51">
        <f t="shared" si="1"/>
        <v>0</v>
      </c>
      <c r="N19" s="52" t="str">
        <f>_xlfn.LET(_xlpm.dest,$A19,
_xlpm.tipo,$B19,
_xlpm.descr,$C19,
_xlpm.np,$D19,
_xlpm.ng,$E19,
_xlpm.nm,$F19,
_xlpm.ex,$G19,
_xlpm.exd,$H19,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ht="42" customHeight="1" x14ac:dyDescent="0.2">
      <c r="A20" s="12"/>
      <c r="B20" s="12"/>
      <c r="C20" s="14"/>
      <c r="D20" s="14"/>
      <c r="E20" s="14"/>
      <c r="F20" s="14"/>
      <c r="G20" s="14"/>
      <c r="H20" s="14"/>
      <c r="I20" s="53">
        <f t="shared" si="0"/>
        <v>0</v>
      </c>
      <c r="J20" s="54">
        <f>IFERROR(INDEX(StimaDeiCosti!$B$5:$B$7,MATCH($A20,StimaDeiCosti!$A$5:$A$7,0))*$D20*$F20/1000,0)</f>
        <v>0</v>
      </c>
      <c r="K20" s="54">
        <f>IFERROR($E20*INDEX(StimaDeiCosti!$C$5:$C$7,MATCH($A20,StimaDeiCosti!$A$5:$A$7,0))*$D20*$F20/1000,0)</f>
        <v>0</v>
      </c>
      <c r="L20" s="50">
        <f>IFERROR((INDEX(StimaDeiCosti!$B$5:$B$7,MATCH($A20,StimaDeiCosti!$A$5:$A$7,0))+$E20*INDEX(StimaDeiCosti!$C$5:$C$7,MATCH($A20,StimaDeiCosti!$A$5:$A$7,0))+$G20)*$D20*$F20/1000,0)</f>
        <v>0</v>
      </c>
      <c r="M20" s="51">
        <f t="shared" si="1"/>
        <v>0</v>
      </c>
      <c r="N20" s="52" t="str">
        <f>_xlfn.LET(_xlpm.dest,$A20,
_xlpm.tipo,$B20,
_xlpm.descr,$C20,
_xlpm.np,$D20,
_xlpm.ng,$E20,
_xlpm.nm,$F20,
_xlpm.ex,$G20,
_xlpm.exd,$H20,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ht="42" customHeight="1" x14ac:dyDescent="0.2">
      <c r="A21" s="12"/>
      <c r="B21" s="12"/>
      <c r="C21" s="14"/>
      <c r="D21" s="14"/>
      <c r="E21" s="14"/>
      <c r="F21" s="14"/>
      <c r="G21" s="14"/>
      <c r="H21" s="14"/>
      <c r="I21" s="53">
        <f t="shared" si="0"/>
        <v>0</v>
      </c>
      <c r="J21" s="54">
        <f>IFERROR(INDEX(StimaDeiCosti!$B$5:$B$7,MATCH($A21,StimaDeiCosti!$A$5:$A$7,0))*$D21*$F21/1000,0)</f>
        <v>0</v>
      </c>
      <c r="K21" s="54">
        <f>IFERROR($E21*INDEX(StimaDeiCosti!$C$5:$C$7,MATCH($A21,StimaDeiCosti!$A$5:$A$7,0))*$D21*$F21/1000,0)</f>
        <v>0</v>
      </c>
      <c r="L21" s="50">
        <f>IFERROR((INDEX(StimaDeiCosti!$B$5:$B$7,MATCH($A21,StimaDeiCosti!$A$5:$A$7,0))+$E21*INDEX(StimaDeiCosti!$C$5:$C$7,MATCH($A21,StimaDeiCosti!$A$5:$A$7,0))+$G21)*$D21*$F21/1000,0)</f>
        <v>0</v>
      </c>
      <c r="M21" s="51">
        <f t="shared" si="1"/>
        <v>0</v>
      </c>
      <c r="N21" s="52" t="str">
        <f>_xlfn.LET(_xlpm.dest,$A21,
_xlpm.tipo,$B21,
_xlpm.descr,$C21,
_xlpm.np,$D21,
_xlpm.ng,$E21,
_xlpm.nm,$F21,
_xlpm.ex,$G21,
_xlpm.exd,$H21,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ht="42" customHeight="1" x14ac:dyDescent="0.2">
      <c r="A22" s="12"/>
      <c r="B22" s="12"/>
      <c r="C22" s="14"/>
      <c r="D22" s="14"/>
      <c r="E22" s="14"/>
      <c r="F22" s="14"/>
      <c r="G22" s="14"/>
      <c r="H22" s="14"/>
      <c r="I22" s="53">
        <f t="shared" si="0"/>
        <v>0</v>
      </c>
      <c r="J22" s="54">
        <f>IFERROR(INDEX(StimaDeiCosti!$B$5:$B$7,MATCH($A22,StimaDeiCosti!$A$5:$A$7,0))*$D22*$F22/1000,0)</f>
        <v>0</v>
      </c>
      <c r="K22" s="54">
        <f>IFERROR($E22*INDEX(StimaDeiCosti!$C$5:$C$7,MATCH($A22,StimaDeiCosti!$A$5:$A$7,0))*$D22*$F22/1000,0)</f>
        <v>0</v>
      </c>
      <c r="L22" s="50">
        <f>IFERROR((INDEX(StimaDeiCosti!$B$5:$B$7,MATCH($A22,StimaDeiCosti!$A$5:$A$7,0))+$E22*INDEX(StimaDeiCosti!$C$5:$C$7,MATCH($A22,StimaDeiCosti!$A$5:$A$7,0))+$G22)*$D22*$F22/1000,0)</f>
        <v>0</v>
      </c>
      <c r="M22" s="51">
        <f t="shared" si="1"/>
        <v>0</v>
      </c>
      <c r="N22" s="52" t="str">
        <f>_xlfn.LET(_xlpm.dest,$A22,
_xlpm.tipo,$B22,
_xlpm.descr,$C22,
_xlpm.np,$D22,
_xlpm.ng,$E22,
_xlpm.nm,$F22,
_xlpm.ex,$G22,
_xlpm.exd,$H22,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ht="42" customHeight="1" x14ac:dyDescent="0.2">
      <c r="A23" s="12"/>
      <c r="B23" s="12"/>
      <c r="C23" s="14"/>
      <c r="D23" s="14"/>
      <c r="E23" s="14"/>
      <c r="F23" s="14"/>
      <c r="G23" s="14"/>
      <c r="H23" s="14"/>
      <c r="I23" s="53">
        <f t="shared" si="0"/>
        <v>0</v>
      </c>
      <c r="J23" s="54">
        <f>IFERROR(INDEX(StimaDeiCosti!$B$5:$B$7,MATCH($A23,StimaDeiCosti!$A$5:$A$7,0))*$D23*$F23/1000,0)</f>
        <v>0</v>
      </c>
      <c r="K23" s="54">
        <f>IFERROR($E23*INDEX(StimaDeiCosti!$C$5:$C$7,MATCH($A23,StimaDeiCosti!$A$5:$A$7,0))*$D23*$F23/1000,0)</f>
        <v>0</v>
      </c>
      <c r="L23" s="50">
        <f>IFERROR((INDEX(StimaDeiCosti!$B$5:$B$7,MATCH($A23,StimaDeiCosti!$A$5:$A$7,0))+$E23*INDEX(StimaDeiCosti!$C$5:$C$7,MATCH($A23,StimaDeiCosti!$A$5:$A$7,0))+$G23)*$D23*$F23/1000,0)</f>
        <v>0</v>
      </c>
      <c r="M23" s="51">
        <f t="shared" si="1"/>
        <v>0</v>
      </c>
      <c r="N23" s="52" t="str">
        <f>_xlfn.LET(_xlpm.dest,$A23,
_xlpm.tipo,$B23,
_xlpm.descr,$C23,
_xlpm.np,$D23,
_xlpm.ng,$E23,
_xlpm.nm,$F23,
_xlpm.ex,$G23,
_xlpm.exd,$H23,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ht="36.75" customHeight="1" x14ac:dyDescent="0.2">
      <c r="A24" s="12"/>
      <c r="B24" s="12"/>
      <c r="C24" s="14"/>
      <c r="D24" s="14"/>
      <c r="E24" s="14"/>
      <c r="F24" s="14"/>
      <c r="G24" s="14"/>
      <c r="H24" s="14"/>
      <c r="I24" s="53">
        <f t="shared" si="0"/>
        <v>0</v>
      </c>
      <c r="J24" s="54">
        <f>IFERROR(INDEX(StimaDeiCosti!$B$5:$B$7,MATCH($A24,StimaDeiCosti!$A$5:$A$7,0))*$D24*$F24/1000,0)</f>
        <v>0</v>
      </c>
      <c r="K24" s="54">
        <f>IFERROR($E24*INDEX(StimaDeiCosti!$C$5:$C$7,MATCH($A24,StimaDeiCosti!$A$5:$A$7,0))*$D24*$F24/1000,0)</f>
        <v>0</v>
      </c>
      <c r="L24" s="50">
        <f>IFERROR((INDEX(StimaDeiCosti!$B$5:$B$7,MATCH($A24,StimaDeiCosti!$A$5:$A$7,0))+$E24*INDEX(StimaDeiCosti!$C$5:$C$7,MATCH($A24,StimaDeiCosti!$A$5:$A$7,0))+$G24)*$D24*$F24/1000,0)</f>
        <v>0</v>
      </c>
      <c r="M24" s="51">
        <f t="shared" si="1"/>
        <v>0</v>
      </c>
      <c r="N24" s="52" t="str">
        <f>_xlfn.LET(_xlpm.dest,$A24,
_xlpm.tipo,$B24,
_xlpm.descr,$C24,
_xlpm.np,$D24,
_xlpm.ng,$E24,
_xlpm.nm,$F24,
_xlpm.ex,$G24,
_xlpm.exd,$H24,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ht="36.75" customHeight="1" x14ac:dyDescent="0.2">
      <c r="A25" s="12"/>
      <c r="B25" s="12"/>
      <c r="C25" s="14"/>
      <c r="D25" s="14"/>
      <c r="E25" s="14"/>
      <c r="F25" s="14"/>
      <c r="G25" s="14"/>
      <c r="H25" s="14"/>
      <c r="I25" s="53">
        <f t="shared" si="0"/>
        <v>0</v>
      </c>
      <c r="J25" s="54">
        <f>IFERROR(INDEX(StimaDeiCosti!$B$5:$B$7,MATCH($A25,StimaDeiCosti!$A$5:$A$7,0))*$D25*$F25/1000,0)</f>
        <v>0</v>
      </c>
      <c r="K25" s="54">
        <f>IFERROR($E25*INDEX(StimaDeiCosti!$C$5:$C$7,MATCH($A25,StimaDeiCosti!$A$5:$A$7,0))*$D25*$F25/1000,0)</f>
        <v>0</v>
      </c>
      <c r="L25" s="50">
        <f>IFERROR((INDEX(StimaDeiCosti!$B$5:$B$7,MATCH($A25,StimaDeiCosti!$A$5:$A$7,0))+$E25*INDEX(StimaDeiCosti!$C$5:$C$7,MATCH($A25,StimaDeiCosti!$A$5:$A$7,0))+$G25)*$D25*$F25/1000,0)</f>
        <v>0</v>
      </c>
      <c r="M25" s="51">
        <f t="shared" si="1"/>
        <v>0</v>
      </c>
      <c r="N25" s="52" t="str">
        <f>_xlfn.LET(_xlpm.dest,$A25,
_xlpm.tipo,$B25,
_xlpm.descr,$C25,
_xlpm.np,$D25,
_xlpm.ng,$E25,
_xlpm.nm,$F25,
_xlpm.ex,$G25,
_xlpm.exd,$H25,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ht="36.75" customHeight="1" x14ac:dyDescent="0.2">
      <c r="A26" s="12"/>
      <c r="B26" s="12"/>
      <c r="C26" s="14"/>
      <c r="D26" s="14"/>
      <c r="E26" s="14"/>
      <c r="F26" s="14"/>
      <c r="G26" s="14"/>
      <c r="H26" s="14"/>
      <c r="I26" s="53">
        <f t="shared" si="0"/>
        <v>0</v>
      </c>
      <c r="J26" s="54">
        <f>IFERROR(INDEX(StimaDeiCosti!$B$5:$B$7,MATCH($A26,StimaDeiCosti!$A$5:$A$7,0))*$D26*$F26/1000,0)</f>
        <v>0</v>
      </c>
      <c r="K26" s="54">
        <f>IFERROR($E26*INDEX(StimaDeiCosti!$C$5:$C$7,MATCH($A26,StimaDeiCosti!$A$5:$A$7,0))*$D26*$F26/1000,0)</f>
        <v>0</v>
      </c>
      <c r="L26" s="50">
        <f>IFERROR((INDEX(StimaDeiCosti!$B$5:$B$7,MATCH($A26,StimaDeiCosti!$A$5:$A$7,0))+$E26*INDEX(StimaDeiCosti!$C$5:$C$7,MATCH($A26,StimaDeiCosti!$A$5:$A$7,0))+$G26)*$D26*$F26/1000,0)</f>
        <v>0</v>
      </c>
      <c r="M26" s="51">
        <f t="shared" si="1"/>
        <v>0</v>
      </c>
      <c r="N26" s="52" t="str">
        <f>_xlfn.LET(_xlpm.dest,$A26,
_xlpm.tipo,$B26,
_xlpm.descr,$C26,
_xlpm.np,$D26,
_xlpm.ng,$E26,
_xlpm.nm,$F26,
_xlpm.ex,$G26,
_xlpm.exd,$H26,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ht="36.75" customHeight="1" x14ac:dyDescent="0.2">
      <c r="A27" s="12"/>
      <c r="B27" s="12"/>
      <c r="C27" s="14"/>
      <c r="D27" s="14"/>
      <c r="E27" s="14"/>
      <c r="F27" s="14"/>
      <c r="G27" s="14"/>
      <c r="H27" s="14"/>
      <c r="I27" s="53">
        <f t="shared" si="0"/>
        <v>0</v>
      </c>
      <c r="J27" s="54">
        <f>IFERROR(INDEX(StimaDeiCosti!$B$5:$B$7,MATCH($A27,StimaDeiCosti!$A$5:$A$7,0))*$D27*$F27/1000,0)</f>
        <v>0</v>
      </c>
      <c r="K27" s="54">
        <f>IFERROR($E27*INDEX(StimaDeiCosti!$C$5:$C$7,MATCH($A27,StimaDeiCosti!$A$5:$A$7,0))*$D27*$F27/1000,0)</f>
        <v>0</v>
      </c>
      <c r="L27" s="50">
        <f>IFERROR((INDEX(StimaDeiCosti!$B$5:$B$7,MATCH($A27,StimaDeiCosti!$A$5:$A$7,0))+$E27*INDEX(StimaDeiCosti!$C$5:$C$7,MATCH($A27,StimaDeiCosti!$A$5:$A$7,0))+$G27)*$D27*$F27/1000,0)</f>
        <v>0</v>
      </c>
      <c r="M27" s="51">
        <f t="shared" si="1"/>
        <v>0</v>
      </c>
      <c r="N27" s="52" t="str">
        <f>_xlfn.LET(_xlpm.dest,$A27,
_xlpm.tipo,$B27,
_xlpm.descr,$C27,
_xlpm.np,$D27,
_xlpm.ng,$E27,
_xlpm.nm,$F27,
_xlpm.ex,$G27,
_xlpm.exd,$H27,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ht="36.75" customHeight="1" x14ac:dyDescent="0.2">
      <c r="A28" s="12"/>
      <c r="B28" s="12"/>
      <c r="C28" s="14"/>
      <c r="D28" s="14"/>
      <c r="E28" s="14"/>
      <c r="F28" s="14"/>
      <c r="G28" s="14"/>
      <c r="H28" s="14"/>
      <c r="I28" s="53">
        <f t="shared" si="0"/>
        <v>0</v>
      </c>
      <c r="J28" s="54">
        <f>IFERROR(INDEX(StimaDeiCosti!$B$5:$B$7,MATCH($A28,StimaDeiCosti!$A$5:$A$7,0))*$D28*$F28/1000,0)</f>
        <v>0</v>
      </c>
      <c r="K28" s="54">
        <f>IFERROR($E28*INDEX(StimaDeiCosti!$C$5:$C$7,MATCH($A28,StimaDeiCosti!$A$5:$A$7,0))*$D28*$F28/1000,0)</f>
        <v>0</v>
      </c>
      <c r="L28" s="50">
        <f>IFERROR((INDEX(StimaDeiCosti!$B$5:$B$7,MATCH($A28,StimaDeiCosti!$A$5:$A$7,0))+$E28*INDEX(StimaDeiCosti!$C$5:$C$7,MATCH($A28,StimaDeiCosti!$A$5:$A$7,0))+$G28)*$D28*$F28/1000,0)</f>
        <v>0</v>
      </c>
      <c r="M28" s="51">
        <f t="shared" si="1"/>
        <v>0</v>
      </c>
      <c r="N28" s="52" t="str">
        <f>_xlfn.LET(_xlpm.dest,$A28,
_xlpm.tipo,$B28,
_xlpm.descr,$C28,
_xlpm.np,$D28,
_xlpm.ng,$E28,
_xlpm.nm,$F28,
_xlpm.ex,$G28,
_xlpm.exd,$H28,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ht="36.75" customHeight="1" x14ac:dyDescent="0.2">
      <c r="A29" s="12"/>
      <c r="B29" s="12"/>
      <c r="C29" s="14"/>
      <c r="D29" s="14"/>
      <c r="E29" s="14"/>
      <c r="F29" s="14"/>
      <c r="G29" s="14"/>
      <c r="H29" s="14"/>
      <c r="I29" s="53">
        <f t="shared" si="0"/>
        <v>0</v>
      </c>
      <c r="J29" s="54">
        <f>IFERROR(INDEX(StimaDeiCosti!$B$5:$B$7,MATCH($A29,StimaDeiCosti!$A$5:$A$7,0))*$D29*$F29/1000,0)</f>
        <v>0</v>
      </c>
      <c r="K29" s="54">
        <f>IFERROR($E29*INDEX(StimaDeiCosti!$C$5:$C$7,MATCH($A29,StimaDeiCosti!$A$5:$A$7,0))*$D29*$F29/1000,0)</f>
        <v>0</v>
      </c>
      <c r="L29" s="50">
        <f>IFERROR((INDEX(StimaDeiCosti!$B$5:$B$7,MATCH($A29,StimaDeiCosti!$A$5:$A$7,0))+$E29*INDEX(StimaDeiCosti!$C$5:$C$7,MATCH($A29,StimaDeiCosti!$A$5:$A$7,0))+$G29)*$D29*$F29/1000,0)</f>
        <v>0</v>
      </c>
      <c r="M29" s="51">
        <f t="shared" si="1"/>
        <v>0</v>
      </c>
      <c r="N29" s="52" t="str">
        <f>_xlfn.LET(_xlpm.dest,$A29,
_xlpm.tipo,$B29,
_xlpm.descr,$C29,
_xlpm.np,$D29,
_xlpm.ng,$E29,
_xlpm.nm,$F29,
_xlpm.ex,$G29,
_xlpm.exd,$H29,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ht="36.75" customHeight="1" x14ac:dyDescent="0.2">
      <c r="A30" s="12"/>
      <c r="B30" s="12"/>
      <c r="C30" s="14"/>
      <c r="D30" s="14"/>
      <c r="E30" s="14"/>
      <c r="F30" s="14"/>
      <c r="G30" s="14"/>
      <c r="H30" s="14"/>
      <c r="I30" s="53">
        <f t="shared" si="0"/>
        <v>0</v>
      </c>
      <c r="J30" s="54">
        <f>IFERROR(INDEX(StimaDeiCosti!$B$5:$B$7,MATCH($A30,StimaDeiCosti!$A$5:$A$7,0))*$D30*$F30/1000,0)</f>
        <v>0</v>
      </c>
      <c r="K30" s="54">
        <f>IFERROR($E30*INDEX(StimaDeiCosti!$C$5:$C$7,MATCH($A30,StimaDeiCosti!$A$5:$A$7,0))*$D30*$F30/1000,0)</f>
        <v>0</v>
      </c>
      <c r="L30" s="50">
        <f>IFERROR((INDEX(StimaDeiCosti!$B$5:$B$7,MATCH($A30,StimaDeiCosti!$A$5:$A$7,0))+$E30*INDEX(StimaDeiCosti!$C$5:$C$7,MATCH($A30,StimaDeiCosti!$A$5:$A$7,0))+$G30)*$D30*$F30/1000,0)</f>
        <v>0</v>
      </c>
      <c r="M30" s="51">
        <f t="shared" si="1"/>
        <v>0</v>
      </c>
      <c r="N30" s="52" t="str">
        <f>_xlfn.LET(_xlpm.dest,$A30,
_xlpm.tipo,$B30,
_xlpm.descr,$C30,
_xlpm.np,$D30,
_xlpm.ng,$E30,
_xlpm.nm,$F30,
_xlpm.ex,$G30,
_xlpm.exd,$H30,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ht="36.75" customHeight="1" x14ac:dyDescent="0.2">
      <c r="A31" s="12"/>
      <c r="B31" s="12"/>
      <c r="C31" s="14"/>
      <c r="D31" s="14"/>
      <c r="E31" s="14"/>
      <c r="F31" s="14"/>
      <c r="G31" s="14"/>
      <c r="H31" s="14"/>
      <c r="I31" s="53">
        <f t="shared" si="0"/>
        <v>0</v>
      </c>
      <c r="J31" s="54">
        <f>IFERROR(INDEX(StimaDeiCosti!$B$5:$B$7,MATCH($A31,StimaDeiCosti!$A$5:$A$7,0))*$D31*$F31/1000,0)</f>
        <v>0</v>
      </c>
      <c r="K31" s="54">
        <f>IFERROR($E31*INDEX(StimaDeiCosti!$C$5:$C$7,MATCH($A31,StimaDeiCosti!$A$5:$A$7,0))*$D31*$F31/1000,0)</f>
        <v>0</v>
      </c>
      <c r="L31" s="50">
        <f>IFERROR((INDEX(StimaDeiCosti!$B$5:$B$7,MATCH($A31,StimaDeiCosti!$A$5:$A$7,0))+$E31*INDEX(StimaDeiCosti!$C$5:$C$7,MATCH($A31,StimaDeiCosti!$A$5:$A$7,0))+$G31)*$D31*$F31/1000,0)</f>
        <v>0</v>
      </c>
      <c r="M31" s="51">
        <f t="shared" si="1"/>
        <v>0</v>
      </c>
      <c r="N31" s="52" t="str">
        <f>_xlfn.LET(_xlpm.dest,$A31,
_xlpm.tipo,$B31,
_xlpm.descr,$C31,
_xlpm.np,$D31,
_xlpm.ng,$E31,
_xlpm.nm,$F31,
_xlpm.ex,$G31,
_xlpm.exd,$H31,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ht="36.75" customHeight="1" x14ac:dyDescent="0.2">
      <c r="A32" s="12"/>
      <c r="B32" s="12"/>
      <c r="C32" s="14"/>
      <c r="D32" s="14"/>
      <c r="E32" s="14"/>
      <c r="F32" s="14"/>
      <c r="G32" s="14"/>
      <c r="H32" s="14"/>
      <c r="I32" s="53">
        <f t="shared" si="0"/>
        <v>0</v>
      </c>
      <c r="J32" s="54">
        <f>IFERROR(INDEX(StimaDeiCosti!$B$5:$B$7,MATCH($A32,StimaDeiCosti!$A$5:$A$7,0))*$D32*$F32/1000,0)</f>
        <v>0</v>
      </c>
      <c r="K32" s="54">
        <f>IFERROR($E32*INDEX(StimaDeiCosti!$C$5:$C$7,MATCH($A32,StimaDeiCosti!$A$5:$A$7,0))*$D32*$F32/1000,0)</f>
        <v>0</v>
      </c>
      <c r="L32" s="50">
        <f>IFERROR((INDEX(StimaDeiCosti!$B$5:$B$7,MATCH($A32,StimaDeiCosti!$A$5:$A$7,0))+$E32*INDEX(StimaDeiCosti!$C$5:$C$7,MATCH($A32,StimaDeiCosti!$A$5:$A$7,0))+$G32)*$D32*$F32/1000,0)</f>
        <v>0</v>
      </c>
      <c r="M32" s="51">
        <f t="shared" si="1"/>
        <v>0</v>
      </c>
      <c r="N32" s="52" t="str">
        <f>_xlfn.LET(_xlpm.dest,$A32,
_xlpm.tipo,$B32,
_xlpm.descr,$C32,
_xlpm.np,$D32,
_xlpm.ng,$E32,
_xlpm.nm,$F32,
_xlpm.ex,$G32,
_xlpm.exd,$H32,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ht="36.75" customHeight="1" x14ac:dyDescent="0.2">
      <c r="A33" s="12"/>
      <c r="B33" s="12"/>
      <c r="C33" s="14"/>
      <c r="D33" s="14"/>
      <c r="E33" s="14"/>
      <c r="F33" s="14"/>
      <c r="G33" s="14"/>
      <c r="H33" s="14"/>
      <c r="I33" s="53">
        <f t="shared" si="0"/>
        <v>0</v>
      </c>
      <c r="J33" s="54">
        <f>IFERROR(INDEX(StimaDeiCosti!$B$5:$B$7,MATCH($A33,StimaDeiCosti!$A$5:$A$7,0))*$D33*$F33/1000,0)</f>
        <v>0</v>
      </c>
      <c r="K33" s="54">
        <f>IFERROR($E33*INDEX(StimaDeiCosti!$C$5:$C$7,MATCH($A33,StimaDeiCosti!$A$5:$A$7,0))*$D33*$F33/1000,0)</f>
        <v>0</v>
      </c>
      <c r="L33" s="50">
        <f>IFERROR((INDEX(StimaDeiCosti!$B$5:$B$7,MATCH($A33,StimaDeiCosti!$A$5:$A$7,0))+$E33*INDEX(StimaDeiCosti!$C$5:$C$7,MATCH($A33,StimaDeiCosti!$A$5:$A$7,0))+$G33)*$D33*$F33/1000,0)</f>
        <v>0</v>
      </c>
      <c r="M33" s="51">
        <f t="shared" si="1"/>
        <v>0</v>
      </c>
      <c r="N33" s="52" t="str">
        <f>_xlfn.LET(_xlpm.dest,$A33,
_xlpm.tipo,$B33,
_xlpm.descr,$C33,
_xlpm.np,$D33,
_xlpm.ng,$E33,
_xlpm.nm,$F33,
_xlpm.ex,$G33,
_xlpm.exd,$H33,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ht="36.75" customHeight="1" x14ac:dyDescent="0.2">
      <c r="A34" s="12"/>
      <c r="B34" s="12"/>
      <c r="C34" s="14"/>
      <c r="D34" s="14"/>
      <c r="E34" s="14"/>
      <c r="F34" s="14"/>
      <c r="G34" s="14"/>
      <c r="H34" s="14"/>
      <c r="I34" s="53">
        <f t="shared" si="0"/>
        <v>0</v>
      </c>
      <c r="J34" s="54">
        <f>IFERROR(INDEX(StimaDeiCosti!$B$5:$B$7,MATCH($A34,StimaDeiCosti!$A$5:$A$7,0))*$D34*$F34/1000,0)</f>
        <v>0</v>
      </c>
      <c r="K34" s="54">
        <f>IFERROR($E34*INDEX(StimaDeiCosti!$C$5:$C$7,MATCH($A34,StimaDeiCosti!$A$5:$A$7,0))*$D34*$F34/1000,0)</f>
        <v>0</v>
      </c>
      <c r="L34" s="50">
        <f>IFERROR((INDEX(StimaDeiCosti!$B$5:$B$7,MATCH($A34,StimaDeiCosti!$A$5:$A$7,0))+$E34*INDEX(StimaDeiCosti!$C$5:$C$7,MATCH($A34,StimaDeiCosti!$A$5:$A$7,0))+$G34)*$D34*$F34/1000,0)</f>
        <v>0</v>
      </c>
      <c r="M34" s="51">
        <f t="shared" si="1"/>
        <v>0</v>
      </c>
      <c r="N34" s="52" t="str">
        <f>_xlfn.LET(_xlpm.dest,$A34,
_xlpm.tipo,$B34,
_xlpm.descr,$C34,
_xlpm.np,$D34,
_xlpm.ng,$E34,
_xlpm.nm,$F34,
_xlpm.ex,$G34,
_xlpm.exd,$H34,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ht="36.75" customHeight="1" x14ac:dyDescent="0.2">
      <c r="A35" s="12"/>
      <c r="B35" s="12"/>
      <c r="C35" s="14"/>
      <c r="D35" s="14"/>
      <c r="E35" s="14"/>
      <c r="F35" s="14"/>
      <c r="G35" s="14"/>
      <c r="H35" s="14"/>
      <c r="I35" s="53">
        <f t="shared" ref="I35:I66" si="2">IFERROR(D35*F35*E35,0)</f>
        <v>0</v>
      </c>
      <c r="J35" s="54">
        <f>IFERROR(INDEX(StimaDeiCosti!$B$5:$B$7,MATCH($A35,StimaDeiCosti!$A$5:$A$7,0))*$D35*$F35/1000,0)</f>
        <v>0</v>
      </c>
      <c r="K35" s="54">
        <f>IFERROR($E35*INDEX(StimaDeiCosti!$C$5:$C$7,MATCH($A35,StimaDeiCosti!$A$5:$A$7,0))*$D35*$F35/1000,0)</f>
        <v>0</v>
      </c>
      <c r="L35" s="50">
        <f>IFERROR((INDEX(StimaDeiCosti!$B$5:$B$7,MATCH($A35,StimaDeiCosti!$A$5:$A$7,0))+$E35*INDEX(StimaDeiCosti!$C$5:$C$7,MATCH($A35,StimaDeiCosti!$A$5:$A$7,0))+$G35)*$D35*$F35/1000,0)</f>
        <v>0</v>
      </c>
      <c r="M35" s="51">
        <f t="shared" ref="M35:M66" si="3">IFERROR(CEILING(L35,0.5),0)</f>
        <v>0</v>
      </c>
      <c r="N35" s="52" t="str">
        <f>_xlfn.LET(_xlpm.dest,$A35,
_xlpm.tipo,$B35,
_xlpm.descr,$C35,
_xlpm.np,$D35,
_xlpm.ng,$E35,
_xlpm.nm,$F35,
_xlpm.ex,$G35,
_xlpm.exd,$H35,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ht="36.75" customHeight="1" x14ac:dyDescent="0.2">
      <c r="A36" s="12"/>
      <c r="B36" s="12"/>
      <c r="C36" s="14"/>
      <c r="D36" s="14"/>
      <c r="E36" s="14"/>
      <c r="F36" s="14"/>
      <c r="G36" s="14"/>
      <c r="H36" s="14"/>
      <c r="I36" s="53">
        <f t="shared" si="2"/>
        <v>0</v>
      </c>
      <c r="J36" s="54">
        <f>IFERROR(INDEX(StimaDeiCosti!$B$5:$B$7,MATCH($A36,StimaDeiCosti!$A$5:$A$7,0))*$D36*$F36/1000,0)</f>
        <v>0</v>
      </c>
      <c r="K36" s="54">
        <f>IFERROR($E36*INDEX(StimaDeiCosti!$C$5:$C$7,MATCH($A36,StimaDeiCosti!$A$5:$A$7,0))*$D36*$F36/1000,0)</f>
        <v>0</v>
      </c>
      <c r="L36" s="50">
        <f>IFERROR((INDEX(StimaDeiCosti!$B$5:$B$7,MATCH($A36,StimaDeiCosti!$A$5:$A$7,0))+$E36*INDEX(StimaDeiCosti!$C$5:$C$7,MATCH($A36,StimaDeiCosti!$A$5:$A$7,0))+$G36)*$D36*$F36/1000,0)</f>
        <v>0</v>
      </c>
      <c r="M36" s="51">
        <f t="shared" si="3"/>
        <v>0</v>
      </c>
      <c r="N36" s="52" t="str">
        <f>_xlfn.LET(_xlpm.dest,$A36,
_xlpm.tipo,$B36,
_xlpm.descr,$C36,
_xlpm.np,$D36,
_xlpm.ng,$E36,
_xlpm.nm,$F36,
_xlpm.ex,$G36,
_xlpm.exd,$H36,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ht="36.75" customHeight="1" x14ac:dyDescent="0.2">
      <c r="A37" s="12"/>
      <c r="B37" s="12"/>
      <c r="C37" s="14"/>
      <c r="D37" s="14"/>
      <c r="E37" s="14"/>
      <c r="F37" s="14"/>
      <c r="G37" s="14"/>
      <c r="H37" s="14"/>
      <c r="I37" s="53">
        <f t="shared" si="2"/>
        <v>0</v>
      </c>
      <c r="J37" s="54">
        <f>IFERROR(INDEX(StimaDeiCosti!$B$5:$B$7,MATCH($A37,StimaDeiCosti!$A$5:$A$7,0))*$D37*$F37/1000,0)</f>
        <v>0</v>
      </c>
      <c r="K37" s="54">
        <f>IFERROR($E37*INDEX(StimaDeiCosti!$C$5:$C$7,MATCH($A37,StimaDeiCosti!$A$5:$A$7,0))*$D37*$F37/1000,0)</f>
        <v>0</v>
      </c>
      <c r="L37" s="50">
        <f>IFERROR((INDEX(StimaDeiCosti!$B$5:$B$7,MATCH($A37,StimaDeiCosti!$A$5:$A$7,0))+$E37*INDEX(StimaDeiCosti!$C$5:$C$7,MATCH($A37,StimaDeiCosti!$A$5:$A$7,0))+$G37)*$D37*$F37/1000,0)</f>
        <v>0</v>
      </c>
      <c r="M37" s="51">
        <f t="shared" si="3"/>
        <v>0</v>
      </c>
      <c r="N37" s="52" t="str">
        <f>_xlfn.LET(_xlpm.dest,$A37,
_xlpm.tipo,$B37,
_xlpm.descr,$C37,
_xlpm.np,$D37,
_xlpm.ng,$E37,
_xlpm.nm,$F37,
_xlpm.ex,$G37,
_xlpm.exd,$H37,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ht="36.75" customHeight="1" x14ac:dyDescent="0.2">
      <c r="A38" s="12"/>
      <c r="B38" s="12"/>
      <c r="C38" s="14"/>
      <c r="D38" s="14"/>
      <c r="E38" s="14"/>
      <c r="F38" s="14"/>
      <c r="G38" s="14"/>
      <c r="H38" s="14"/>
      <c r="I38" s="53">
        <f t="shared" si="2"/>
        <v>0</v>
      </c>
      <c r="J38" s="54">
        <f>IFERROR(INDEX(StimaDeiCosti!$B$5:$B$7,MATCH($A38,StimaDeiCosti!$A$5:$A$7,0))*$D38*$F38/1000,0)</f>
        <v>0</v>
      </c>
      <c r="K38" s="54">
        <f>IFERROR($E38*INDEX(StimaDeiCosti!$C$5:$C$7,MATCH($A38,StimaDeiCosti!$A$5:$A$7,0))*$D38*$F38/1000,0)</f>
        <v>0</v>
      </c>
      <c r="L38" s="50">
        <f>IFERROR((INDEX(StimaDeiCosti!$B$5:$B$7,MATCH($A38,StimaDeiCosti!$A$5:$A$7,0))+$E38*INDEX(StimaDeiCosti!$C$5:$C$7,MATCH($A38,StimaDeiCosti!$A$5:$A$7,0))+$G38)*$D38*$F38/1000,0)</f>
        <v>0</v>
      </c>
      <c r="M38" s="51">
        <f t="shared" si="3"/>
        <v>0</v>
      </c>
      <c r="N38" s="52" t="str">
        <f>_xlfn.LET(_xlpm.dest,$A38,
_xlpm.tipo,$B38,
_xlpm.descr,$C38,
_xlpm.np,$D38,
_xlpm.ng,$E38,
_xlpm.nm,$F38,
_xlpm.ex,$G38,
_xlpm.exd,$H38,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ht="36.75" customHeight="1" x14ac:dyDescent="0.2">
      <c r="A39" s="12"/>
      <c r="B39" s="12"/>
      <c r="C39" s="14"/>
      <c r="D39" s="14"/>
      <c r="E39" s="14"/>
      <c r="F39" s="14"/>
      <c r="G39" s="14"/>
      <c r="H39" s="14"/>
      <c r="I39" s="53">
        <f t="shared" si="2"/>
        <v>0</v>
      </c>
      <c r="J39" s="54">
        <f>IFERROR(INDEX(StimaDeiCosti!$B$5:$B$7,MATCH($A39,StimaDeiCosti!$A$5:$A$7,0))*$D39*$F39/1000,0)</f>
        <v>0</v>
      </c>
      <c r="K39" s="54">
        <f>IFERROR($E39*INDEX(StimaDeiCosti!$C$5:$C$7,MATCH($A39,StimaDeiCosti!$A$5:$A$7,0))*$D39*$F39/1000,0)</f>
        <v>0</v>
      </c>
      <c r="L39" s="50">
        <f>IFERROR((INDEX(StimaDeiCosti!$B$5:$B$7,MATCH($A39,StimaDeiCosti!$A$5:$A$7,0))+$E39*INDEX(StimaDeiCosti!$C$5:$C$7,MATCH($A39,StimaDeiCosti!$A$5:$A$7,0))+$G39)*$D39*$F39/1000,0)</f>
        <v>0</v>
      </c>
      <c r="M39" s="51">
        <f t="shared" si="3"/>
        <v>0</v>
      </c>
      <c r="N39" s="52" t="str">
        <f>_xlfn.LET(_xlpm.dest,$A39,
_xlpm.tipo,$B39,
_xlpm.descr,$C39,
_xlpm.np,$D39,
_xlpm.ng,$E39,
_xlpm.nm,$F39,
_xlpm.ex,$G39,
_xlpm.exd,$H39,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ht="36.75" customHeight="1" x14ac:dyDescent="0.2">
      <c r="A40" s="12"/>
      <c r="B40" s="12"/>
      <c r="C40" s="14"/>
      <c r="D40" s="14"/>
      <c r="E40" s="14"/>
      <c r="F40" s="14"/>
      <c r="G40" s="14"/>
      <c r="H40" s="14"/>
      <c r="I40" s="53">
        <f t="shared" si="2"/>
        <v>0</v>
      </c>
      <c r="J40" s="54">
        <f>IFERROR(INDEX(StimaDeiCosti!$B$5:$B$7,MATCH($A40,StimaDeiCosti!$A$5:$A$7,0))*$D40*$F40/1000,0)</f>
        <v>0</v>
      </c>
      <c r="K40" s="54">
        <f>IFERROR($E40*INDEX(StimaDeiCosti!$C$5:$C$7,MATCH($A40,StimaDeiCosti!$A$5:$A$7,0))*$D40*$F40/1000,0)</f>
        <v>0</v>
      </c>
      <c r="L40" s="50">
        <f>IFERROR((INDEX(StimaDeiCosti!$B$5:$B$7,MATCH($A40,StimaDeiCosti!$A$5:$A$7,0))+$E40*INDEX(StimaDeiCosti!$C$5:$C$7,MATCH($A40,StimaDeiCosti!$A$5:$A$7,0))+$G40)*$D40*$F40/1000,0)</f>
        <v>0</v>
      </c>
      <c r="M40" s="51">
        <f t="shared" si="3"/>
        <v>0</v>
      </c>
      <c r="N40" s="52" t="str">
        <f>_xlfn.LET(_xlpm.dest,$A40,
_xlpm.tipo,$B40,
_xlpm.descr,$C40,
_xlpm.np,$D40,
_xlpm.ng,$E40,
_xlpm.nm,$F40,
_xlpm.ex,$G40,
_xlpm.exd,$H40,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ht="36.75" customHeight="1" x14ac:dyDescent="0.2">
      <c r="A41" s="12"/>
      <c r="B41" s="12"/>
      <c r="C41" s="14"/>
      <c r="D41" s="14"/>
      <c r="E41" s="14"/>
      <c r="F41" s="14"/>
      <c r="G41" s="14"/>
      <c r="H41" s="14"/>
      <c r="I41" s="53">
        <f t="shared" si="2"/>
        <v>0</v>
      </c>
      <c r="J41" s="54">
        <f>IFERROR(INDEX(StimaDeiCosti!$B$5:$B$7,MATCH($A41,StimaDeiCosti!$A$5:$A$7,0))*$D41*$F41/1000,0)</f>
        <v>0</v>
      </c>
      <c r="K41" s="54">
        <f>IFERROR($E41*INDEX(StimaDeiCosti!$C$5:$C$7,MATCH($A41,StimaDeiCosti!$A$5:$A$7,0))*$D41*$F41/1000,0)</f>
        <v>0</v>
      </c>
      <c r="L41" s="50">
        <f>IFERROR((INDEX(StimaDeiCosti!$B$5:$B$7,MATCH($A41,StimaDeiCosti!$A$5:$A$7,0))+$E41*INDEX(StimaDeiCosti!$C$5:$C$7,MATCH($A41,StimaDeiCosti!$A$5:$A$7,0))+$G41)*$D41*$F41/1000,0)</f>
        <v>0</v>
      </c>
      <c r="M41" s="51">
        <f t="shared" si="3"/>
        <v>0</v>
      </c>
      <c r="N41" s="52" t="str">
        <f>_xlfn.LET(_xlpm.dest,$A41,
_xlpm.tipo,$B41,
_xlpm.descr,$C41,
_xlpm.np,$D41,
_xlpm.ng,$E41,
_xlpm.nm,$F41,
_xlpm.ex,$G41,
_xlpm.exd,$H41,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ht="36.75" customHeight="1" x14ac:dyDescent="0.2">
      <c r="A42" s="12"/>
      <c r="B42" s="12"/>
      <c r="C42" s="14"/>
      <c r="D42" s="14"/>
      <c r="E42" s="14"/>
      <c r="F42" s="14"/>
      <c r="G42" s="14"/>
      <c r="H42" s="14"/>
      <c r="I42" s="53">
        <f t="shared" si="2"/>
        <v>0</v>
      </c>
      <c r="J42" s="54">
        <f>IFERROR(INDEX(StimaDeiCosti!$B$5:$B$7,MATCH($A42,StimaDeiCosti!$A$5:$A$7,0))*$D42*$F42/1000,0)</f>
        <v>0</v>
      </c>
      <c r="K42" s="54">
        <f>IFERROR($E42*INDEX(StimaDeiCosti!$C$5:$C$7,MATCH($A42,StimaDeiCosti!$A$5:$A$7,0))*$D42*$F42/1000,0)</f>
        <v>0</v>
      </c>
      <c r="L42" s="50">
        <f>IFERROR((INDEX(StimaDeiCosti!$B$5:$B$7,MATCH($A42,StimaDeiCosti!$A$5:$A$7,0))+$E42*INDEX(StimaDeiCosti!$C$5:$C$7,MATCH($A42,StimaDeiCosti!$A$5:$A$7,0))+$G42)*$D42*$F42/1000,0)</f>
        <v>0</v>
      </c>
      <c r="M42" s="51">
        <f t="shared" si="3"/>
        <v>0</v>
      </c>
      <c r="N42" s="52" t="str">
        <f>_xlfn.LET(_xlpm.dest,$A42,
_xlpm.tipo,$B42,
_xlpm.descr,$C42,
_xlpm.np,$D42,
_xlpm.ng,$E42,
_xlpm.nm,$F42,
_xlpm.ex,$G42,
_xlpm.exd,$H42,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3" spans="1:31" ht="36.75" customHeight="1" x14ac:dyDescent="0.2">
      <c r="A43" s="12"/>
      <c r="B43" s="12"/>
      <c r="C43" s="14"/>
      <c r="D43" s="14"/>
      <c r="E43" s="14"/>
      <c r="F43" s="14"/>
      <c r="G43" s="14"/>
      <c r="H43" s="14"/>
      <c r="I43" s="53">
        <f t="shared" si="2"/>
        <v>0</v>
      </c>
      <c r="J43" s="54">
        <f>IFERROR(INDEX(StimaDeiCosti!$B$5:$B$7,MATCH($A43,StimaDeiCosti!$A$5:$A$7,0))*$D43*$F43/1000,0)</f>
        <v>0</v>
      </c>
      <c r="K43" s="54">
        <f>IFERROR($E43*INDEX(StimaDeiCosti!$C$5:$C$7,MATCH($A43,StimaDeiCosti!$A$5:$A$7,0))*$D43*$F43/1000,0)</f>
        <v>0</v>
      </c>
      <c r="L43" s="50">
        <f>IFERROR((INDEX(StimaDeiCosti!$B$5:$B$7,MATCH($A43,StimaDeiCosti!$A$5:$A$7,0))+$E43*INDEX(StimaDeiCosti!$C$5:$C$7,MATCH($A43,StimaDeiCosti!$A$5:$A$7,0))+$G43)*$D43*$F43/1000,0)</f>
        <v>0</v>
      </c>
      <c r="M43" s="51">
        <f t="shared" si="3"/>
        <v>0</v>
      </c>
      <c r="N43" s="52" t="str">
        <f>_xlfn.LET(_xlpm.dest,$A43,
_xlpm.tipo,$B43,
_xlpm.descr,$C43,
_xlpm.np,$D43,
_xlpm.ng,$E43,
_xlpm.nm,$F43,
_xlpm.ex,$G43,
_xlpm.exd,$H43,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</row>
    <row r="44" spans="1:31" ht="36.75" customHeight="1" x14ac:dyDescent="0.2">
      <c r="A44" s="12"/>
      <c r="B44" s="12"/>
      <c r="C44" s="14"/>
      <c r="D44" s="14"/>
      <c r="E44" s="14"/>
      <c r="F44" s="14"/>
      <c r="G44" s="14"/>
      <c r="H44" s="14"/>
      <c r="I44" s="53">
        <f t="shared" si="2"/>
        <v>0</v>
      </c>
      <c r="J44" s="54">
        <f>IFERROR(INDEX(StimaDeiCosti!$B$5:$B$7,MATCH($A44,StimaDeiCosti!$A$5:$A$7,0))*$D44*$F44/1000,0)</f>
        <v>0</v>
      </c>
      <c r="K44" s="54">
        <f>IFERROR($E44*INDEX(StimaDeiCosti!$C$5:$C$7,MATCH($A44,StimaDeiCosti!$A$5:$A$7,0))*$D44*$F44/1000,0)</f>
        <v>0</v>
      </c>
      <c r="L44" s="50">
        <f>IFERROR((INDEX(StimaDeiCosti!$B$5:$B$7,MATCH($A44,StimaDeiCosti!$A$5:$A$7,0))+$E44*INDEX(StimaDeiCosti!$C$5:$C$7,MATCH($A44,StimaDeiCosti!$A$5:$A$7,0))+$G44)*$D44*$F44/1000,0)</f>
        <v>0</v>
      </c>
      <c r="M44" s="51">
        <f t="shared" si="3"/>
        <v>0</v>
      </c>
      <c r="N44" s="52" t="str">
        <f>_xlfn.LET(_xlpm.dest,$A44,
_xlpm.tipo,$B44,
_xlpm.descr,$C44,
_xlpm.np,$D44,
_xlpm.ng,$E44,
_xlpm.nm,$F44,
_xlpm.ex,$G44,
_xlpm.exd,$H44,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ht="36.75" customHeight="1" x14ac:dyDescent="0.2">
      <c r="A45" s="12"/>
      <c r="B45" s="12"/>
      <c r="C45" s="14"/>
      <c r="D45" s="14"/>
      <c r="E45" s="14"/>
      <c r="F45" s="14"/>
      <c r="G45" s="14"/>
      <c r="H45" s="14"/>
      <c r="I45" s="53">
        <f t="shared" si="2"/>
        <v>0</v>
      </c>
      <c r="J45" s="54">
        <f>IFERROR(INDEX(StimaDeiCosti!$B$5:$B$7,MATCH($A45,StimaDeiCosti!$A$5:$A$7,0))*$D45*$F45/1000,0)</f>
        <v>0</v>
      </c>
      <c r="K45" s="54">
        <f>IFERROR($E45*INDEX(StimaDeiCosti!$C$5:$C$7,MATCH($A45,StimaDeiCosti!$A$5:$A$7,0))*$D45*$F45/1000,0)</f>
        <v>0</v>
      </c>
      <c r="L45" s="50">
        <f>IFERROR((INDEX(StimaDeiCosti!$B$5:$B$7,MATCH($A45,StimaDeiCosti!$A$5:$A$7,0))+$E45*INDEX(StimaDeiCosti!$C$5:$C$7,MATCH($A45,StimaDeiCosti!$A$5:$A$7,0))+$G45)*$D45*$F45/1000,0)</f>
        <v>0</v>
      </c>
      <c r="M45" s="51">
        <f t="shared" si="3"/>
        <v>0</v>
      </c>
      <c r="N45" s="52" t="str">
        <f>_xlfn.LET(_xlpm.dest,$A45,
_xlpm.tipo,$B45,
_xlpm.descr,$C45,
_xlpm.np,$D45,
_xlpm.ng,$E45,
_xlpm.nm,$F45,
_xlpm.ex,$G45,
_xlpm.exd,$H45,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ht="36.75" customHeight="1" x14ac:dyDescent="0.2">
      <c r="A46" s="12"/>
      <c r="B46" s="12"/>
      <c r="C46" s="14"/>
      <c r="D46" s="14"/>
      <c r="E46" s="14"/>
      <c r="F46" s="14"/>
      <c r="G46" s="14"/>
      <c r="H46" s="14"/>
      <c r="I46" s="53">
        <f t="shared" si="2"/>
        <v>0</v>
      </c>
      <c r="J46" s="54">
        <f>IFERROR(INDEX(StimaDeiCosti!$B$5:$B$7,MATCH($A46,StimaDeiCosti!$A$5:$A$7,0))*$D46*$F46/1000,0)</f>
        <v>0</v>
      </c>
      <c r="K46" s="54">
        <f>IFERROR($E46*INDEX(StimaDeiCosti!$C$5:$C$7,MATCH($A46,StimaDeiCosti!$A$5:$A$7,0))*$D46*$F46/1000,0)</f>
        <v>0</v>
      </c>
      <c r="L46" s="50">
        <f>IFERROR((INDEX(StimaDeiCosti!$B$5:$B$7,MATCH($A46,StimaDeiCosti!$A$5:$A$7,0))+$E46*INDEX(StimaDeiCosti!$C$5:$C$7,MATCH($A46,StimaDeiCosti!$A$5:$A$7,0))+$G46)*$D46*$F46/1000,0)</f>
        <v>0</v>
      </c>
      <c r="M46" s="51">
        <f t="shared" si="3"/>
        <v>0</v>
      </c>
      <c r="N46" s="52" t="str">
        <f>_xlfn.LET(_xlpm.dest,$A46,
_xlpm.tipo,$B46,
_xlpm.descr,$C46,
_xlpm.np,$D46,
_xlpm.ng,$E46,
_xlpm.nm,$F46,
_xlpm.ex,$G46,
_xlpm.exd,$H46,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ht="36.75" customHeight="1" x14ac:dyDescent="0.2">
      <c r="A47" s="12"/>
      <c r="B47" s="12"/>
      <c r="C47" s="14"/>
      <c r="D47" s="14"/>
      <c r="E47" s="14"/>
      <c r="F47" s="14"/>
      <c r="G47" s="14"/>
      <c r="H47" s="14"/>
      <c r="I47" s="53">
        <f t="shared" si="2"/>
        <v>0</v>
      </c>
      <c r="J47" s="54">
        <f>IFERROR(INDEX(StimaDeiCosti!$B$5:$B$7,MATCH($A47,StimaDeiCosti!$A$5:$A$7,0))*$D47*$F47/1000,0)</f>
        <v>0</v>
      </c>
      <c r="K47" s="54">
        <f>IFERROR($E47*INDEX(StimaDeiCosti!$C$5:$C$7,MATCH($A47,StimaDeiCosti!$A$5:$A$7,0))*$D47*$F47/1000,0)</f>
        <v>0</v>
      </c>
      <c r="L47" s="50">
        <f>IFERROR((INDEX(StimaDeiCosti!$B$5:$B$7,MATCH($A47,StimaDeiCosti!$A$5:$A$7,0))+$E47*INDEX(StimaDeiCosti!$C$5:$C$7,MATCH($A47,StimaDeiCosti!$A$5:$A$7,0))+$G47)*$D47*$F47/1000,0)</f>
        <v>0</v>
      </c>
      <c r="M47" s="51">
        <f t="shared" si="3"/>
        <v>0</v>
      </c>
      <c r="N47" s="52" t="str">
        <f>_xlfn.LET(_xlpm.dest,$A47,
_xlpm.tipo,$B47,
_xlpm.descr,$C47,
_xlpm.np,$D47,
_xlpm.ng,$E47,
_xlpm.nm,$F47,
_xlpm.ex,$G47,
_xlpm.exd,$H47,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ht="36.75" customHeight="1" x14ac:dyDescent="0.2">
      <c r="A48" s="12"/>
      <c r="B48" s="12"/>
      <c r="C48" s="14"/>
      <c r="D48" s="14"/>
      <c r="E48" s="14"/>
      <c r="F48" s="14"/>
      <c r="G48" s="14"/>
      <c r="H48" s="14"/>
      <c r="I48" s="53">
        <f t="shared" si="2"/>
        <v>0</v>
      </c>
      <c r="J48" s="54">
        <f>IFERROR(INDEX(StimaDeiCosti!$B$5:$B$7,MATCH($A48,StimaDeiCosti!$A$5:$A$7,0))*$D48*$F48/1000,0)</f>
        <v>0</v>
      </c>
      <c r="K48" s="54">
        <f>IFERROR($E48*INDEX(StimaDeiCosti!$C$5:$C$7,MATCH($A48,StimaDeiCosti!$A$5:$A$7,0))*$D48*$F48/1000,0)</f>
        <v>0</v>
      </c>
      <c r="L48" s="50">
        <f>IFERROR((INDEX(StimaDeiCosti!$B$5:$B$7,MATCH($A48,StimaDeiCosti!$A$5:$A$7,0))+$E48*INDEX(StimaDeiCosti!$C$5:$C$7,MATCH($A48,StimaDeiCosti!$A$5:$A$7,0))+$G48)*$D48*$F48/1000,0)</f>
        <v>0</v>
      </c>
      <c r="M48" s="51">
        <f t="shared" si="3"/>
        <v>0</v>
      </c>
      <c r="N48" s="52" t="str">
        <f>_xlfn.LET(_xlpm.dest,$A48,
_xlpm.tipo,$B48,
_xlpm.descr,$C48,
_xlpm.np,$D48,
_xlpm.ng,$E48,
_xlpm.nm,$F48,
_xlpm.ex,$G48,
_xlpm.exd,$H48,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31" ht="36.75" customHeight="1" x14ac:dyDescent="0.2">
      <c r="A49" s="12"/>
      <c r="B49" s="12"/>
      <c r="C49" s="14"/>
      <c r="D49" s="14"/>
      <c r="E49" s="14"/>
      <c r="F49" s="14"/>
      <c r="G49" s="14"/>
      <c r="H49" s="14"/>
      <c r="I49" s="53">
        <f t="shared" si="2"/>
        <v>0</v>
      </c>
      <c r="J49" s="54">
        <f>IFERROR(INDEX(StimaDeiCosti!$B$5:$B$7,MATCH($A49,StimaDeiCosti!$A$5:$A$7,0))*$D49*$F49/1000,0)</f>
        <v>0</v>
      </c>
      <c r="K49" s="54">
        <f>IFERROR($E49*INDEX(StimaDeiCosti!$C$5:$C$7,MATCH($A49,StimaDeiCosti!$A$5:$A$7,0))*$D49*$F49/1000,0)</f>
        <v>0</v>
      </c>
      <c r="L49" s="50">
        <f>IFERROR((INDEX(StimaDeiCosti!$B$5:$B$7,MATCH($A49,StimaDeiCosti!$A$5:$A$7,0))+$E49*INDEX(StimaDeiCosti!$C$5:$C$7,MATCH($A49,StimaDeiCosti!$A$5:$A$7,0))+$G49)*$D49*$F49/1000,0)</f>
        <v>0</v>
      </c>
      <c r="M49" s="51">
        <f t="shared" si="3"/>
        <v>0</v>
      </c>
      <c r="N49" s="52" t="str">
        <f>_xlfn.LET(_xlpm.dest,$A49,
_xlpm.tipo,$B49,
_xlpm.descr,$C49,
_xlpm.np,$D49,
_xlpm.ng,$E49,
_xlpm.nm,$F49,
_xlpm.ex,$G49,
_xlpm.exd,$H49,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31" ht="36.75" customHeight="1" x14ac:dyDescent="0.2">
      <c r="A50" s="12"/>
      <c r="B50" s="12"/>
      <c r="C50" s="14"/>
      <c r="D50" s="14"/>
      <c r="E50" s="14"/>
      <c r="F50" s="14"/>
      <c r="G50" s="14"/>
      <c r="H50" s="14"/>
      <c r="I50" s="53">
        <f t="shared" si="2"/>
        <v>0</v>
      </c>
      <c r="J50" s="54">
        <f>IFERROR(INDEX(StimaDeiCosti!$B$5:$B$7,MATCH($A50,StimaDeiCosti!$A$5:$A$7,0))*$D50*$F50/1000,0)</f>
        <v>0</v>
      </c>
      <c r="K50" s="54">
        <f>IFERROR($E50*INDEX(StimaDeiCosti!$C$5:$C$7,MATCH($A50,StimaDeiCosti!$A$5:$A$7,0))*$D50*$F50/1000,0)</f>
        <v>0</v>
      </c>
      <c r="L50" s="50">
        <f>IFERROR((INDEX(StimaDeiCosti!$B$5:$B$7,MATCH($A50,StimaDeiCosti!$A$5:$A$7,0))+$E50*INDEX(StimaDeiCosti!$C$5:$C$7,MATCH($A50,StimaDeiCosti!$A$5:$A$7,0))+$G50)*$D50*$F50/1000,0)</f>
        <v>0</v>
      </c>
      <c r="M50" s="51">
        <f t="shared" si="3"/>
        <v>0</v>
      </c>
      <c r="N50" s="52" t="str">
        <f>_xlfn.LET(_xlpm.dest,$A50,
_xlpm.tipo,$B50,
_xlpm.descr,$C50,
_xlpm.np,$D50,
_xlpm.ng,$E50,
_xlpm.nm,$F50,
_xlpm.ex,$G50,
_xlpm.exd,$H50,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31" ht="36.75" customHeight="1" x14ac:dyDescent="0.2">
      <c r="A51" s="12"/>
      <c r="B51" s="12"/>
      <c r="C51" s="14"/>
      <c r="D51" s="14"/>
      <c r="E51" s="14"/>
      <c r="F51" s="14"/>
      <c r="G51" s="14"/>
      <c r="H51" s="14"/>
      <c r="I51" s="53">
        <f t="shared" si="2"/>
        <v>0</v>
      </c>
      <c r="J51" s="54">
        <f>IFERROR(INDEX(StimaDeiCosti!$B$5:$B$7,MATCH($A51,StimaDeiCosti!$A$5:$A$7,0))*$D51*$F51/1000,0)</f>
        <v>0</v>
      </c>
      <c r="K51" s="54">
        <f>IFERROR($E51*INDEX(StimaDeiCosti!$C$5:$C$7,MATCH($A51,StimaDeiCosti!$A$5:$A$7,0))*$D51*$F51/1000,0)</f>
        <v>0</v>
      </c>
      <c r="L51" s="50">
        <f>IFERROR((INDEX(StimaDeiCosti!$B$5:$B$7,MATCH($A51,StimaDeiCosti!$A$5:$A$7,0))+$E51*INDEX(StimaDeiCosti!$C$5:$C$7,MATCH($A51,StimaDeiCosti!$A$5:$A$7,0))+$G51)*$D51*$F51/1000,0)</f>
        <v>0</v>
      </c>
      <c r="M51" s="51">
        <f t="shared" si="3"/>
        <v>0</v>
      </c>
      <c r="N51" s="52" t="str">
        <f>_xlfn.LET(_xlpm.dest,$A51,
_xlpm.tipo,$B51,
_xlpm.descr,$C51,
_xlpm.np,$D51,
_xlpm.ng,$E51,
_xlpm.nm,$F51,
_xlpm.ex,$G51,
_xlpm.exd,$H51,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31" ht="36.75" customHeight="1" x14ac:dyDescent="0.2">
      <c r="A52" s="12"/>
      <c r="B52" s="12"/>
      <c r="C52" s="14"/>
      <c r="D52" s="14"/>
      <c r="E52" s="14"/>
      <c r="F52" s="14"/>
      <c r="G52" s="14"/>
      <c r="H52" s="14"/>
      <c r="I52" s="53">
        <f t="shared" si="2"/>
        <v>0</v>
      </c>
      <c r="J52" s="54">
        <f>IFERROR(INDEX(StimaDeiCosti!$B$5:$B$7,MATCH($A52,StimaDeiCosti!$A$5:$A$7,0))*$D52*$F52/1000,0)</f>
        <v>0</v>
      </c>
      <c r="K52" s="54">
        <f>IFERROR($E52*INDEX(StimaDeiCosti!$C$5:$C$7,MATCH($A52,StimaDeiCosti!$A$5:$A$7,0))*$D52*$F52/1000,0)</f>
        <v>0</v>
      </c>
      <c r="L52" s="50">
        <f>IFERROR((INDEX(StimaDeiCosti!$B$5:$B$7,MATCH($A52,StimaDeiCosti!$A$5:$A$7,0))+$E52*INDEX(StimaDeiCosti!$C$5:$C$7,MATCH($A52,StimaDeiCosti!$A$5:$A$7,0))+$G52)*$D52*$F52/1000,0)</f>
        <v>0</v>
      </c>
      <c r="M52" s="51">
        <f t="shared" si="3"/>
        <v>0</v>
      </c>
      <c r="N52" s="52" t="str">
        <f>_xlfn.LET(_xlpm.dest,$A52,
_xlpm.tipo,$B52,
_xlpm.descr,$C52,
_xlpm.np,$D52,
_xlpm.ng,$E52,
_xlpm.nm,$F52,
_xlpm.ex,$G52,
_xlpm.exd,$H52,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31" ht="36.75" customHeight="1" x14ac:dyDescent="0.2">
      <c r="A53" s="12"/>
      <c r="B53" s="12"/>
      <c r="C53" s="14"/>
      <c r="D53" s="14"/>
      <c r="E53" s="14"/>
      <c r="F53" s="14"/>
      <c r="G53" s="14"/>
      <c r="H53" s="14"/>
      <c r="I53" s="53">
        <f t="shared" si="2"/>
        <v>0</v>
      </c>
      <c r="J53" s="54">
        <f>IFERROR(INDEX(StimaDeiCosti!$B$5:$B$7,MATCH($A53,StimaDeiCosti!$A$5:$A$7,0))*$D53*$F53/1000,0)</f>
        <v>0</v>
      </c>
      <c r="K53" s="54">
        <f>IFERROR($E53*INDEX(StimaDeiCosti!$C$5:$C$7,MATCH($A53,StimaDeiCosti!$A$5:$A$7,0))*$D53*$F53/1000,0)</f>
        <v>0</v>
      </c>
      <c r="L53" s="50">
        <f>IFERROR((INDEX(StimaDeiCosti!$B$5:$B$7,MATCH($A53,StimaDeiCosti!$A$5:$A$7,0))+$E53*INDEX(StimaDeiCosti!$C$5:$C$7,MATCH($A53,StimaDeiCosti!$A$5:$A$7,0))+$G53)*$D53*$F53/1000,0)</f>
        <v>0</v>
      </c>
      <c r="M53" s="51">
        <f t="shared" si="3"/>
        <v>0</v>
      </c>
      <c r="N53" s="52" t="str">
        <f>_xlfn.LET(_xlpm.dest,$A53,
_xlpm.tipo,$B53,
_xlpm.descr,$C53,
_xlpm.np,$D53,
_xlpm.ng,$E53,
_xlpm.nm,$F53,
_xlpm.ex,$G53,
_xlpm.exd,$H53,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31" ht="36.75" customHeight="1" x14ac:dyDescent="0.2">
      <c r="A54" s="12"/>
      <c r="B54" s="12"/>
      <c r="C54" s="14"/>
      <c r="D54" s="14"/>
      <c r="E54" s="14"/>
      <c r="F54" s="14"/>
      <c r="G54" s="14"/>
      <c r="H54" s="14"/>
      <c r="I54" s="53">
        <f t="shared" si="2"/>
        <v>0</v>
      </c>
      <c r="J54" s="54">
        <f>IFERROR(INDEX(StimaDeiCosti!$B$5:$B$7,MATCH($A54,StimaDeiCosti!$A$5:$A$7,0))*$D54*$F54/1000,0)</f>
        <v>0</v>
      </c>
      <c r="K54" s="54">
        <f>IFERROR($E54*INDEX(StimaDeiCosti!$C$5:$C$7,MATCH($A54,StimaDeiCosti!$A$5:$A$7,0))*$D54*$F54/1000,0)</f>
        <v>0</v>
      </c>
      <c r="L54" s="50">
        <f>IFERROR((INDEX(StimaDeiCosti!$B$5:$B$7,MATCH($A54,StimaDeiCosti!$A$5:$A$7,0))+$E54*INDEX(StimaDeiCosti!$C$5:$C$7,MATCH($A54,StimaDeiCosti!$A$5:$A$7,0))+$G54)*$D54*$F54/1000,0)</f>
        <v>0</v>
      </c>
      <c r="M54" s="51">
        <f t="shared" si="3"/>
        <v>0</v>
      </c>
      <c r="N54" s="52" t="str">
        <f>_xlfn.LET(_xlpm.dest,$A54,
_xlpm.tipo,$B54,
_xlpm.descr,$C54,
_xlpm.np,$D54,
_xlpm.ng,$E54,
_xlpm.nm,$F54,
_xlpm.ex,$G54,
_xlpm.exd,$H54,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31" ht="36.75" customHeight="1" x14ac:dyDescent="0.2">
      <c r="A55" s="12"/>
      <c r="B55" s="12"/>
      <c r="C55" s="14"/>
      <c r="D55" s="14"/>
      <c r="E55" s="14"/>
      <c r="F55" s="14"/>
      <c r="G55" s="14"/>
      <c r="H55" s="14"/>
      <c r="I55" s="53">
        <f t="shared" si="2"/>
        <v>0</v>
      </c>
      <c r="J55" s="54">
        <f>IFERROR(INDEX(StimaDeiCosti!$B$5:$B$7,MATCH($A55,StimaDeiCosti!$A$5:$A$7,0))*$D55*$F55/1000,0)</f>
        <v>0</v>
      </c>
      <c r="K55" s="54">
        <f>IFERROR($E55*INDEX(StimaDeiCosti!$C$5:$C$7,MATCH($A55,StimaDeiCosti!$A$5:$A$7,0))*$D55*$F55/1000,0)</f>
        <v>0</v>
      </c>
      <c r="L55" s="50">
        <f>IFERROR((INDEX(StimaDeiCosti!$B$5:$B$7,MATCH($A55,StimaDeiCosti!$A$5:$A$7,0))+$E55*INDEX(StimaDeiCosti!$C$5:$C$7,MATCH($A55,StimaDeiCosti!$A$5:$A$7,0))+$G55)*$D55*$F55/1000,0)</f>
        <v>0</v>
      </c>
      <c r="M55" s="51">
        <f t="shared" si="3"/>
        <v>0</v>
      </c>
      <c r="N55" s="52" t="str">
        <f>_xlfn.LET(_xlpm.dest,$A55,
_xlpm.tipo,$B55,
_xlpm.descr,$C55,
_xlpm.np,$D55,
_xlpm.ng,$E55,
_xlpm.nm,$F55,
_xlpm.ex,$G55,
_xlpm.exd,$H55,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31" ht="36.75" customHeight="1" x14ac:dyDescent="0.2">
      <c r="A56" s="12"/>
      <c r="B56" s="12"/>
      <c r="C56" s="14"/>
      <c r="D56" s="14"/>
      <c r="E56" s="14"/>
      <c r="F56" s="14"/>
      <c r="G56" s="14"/>
      <c r="H56" s="14"/>
      <c r="I56" s="53">
        <f t="shared" si="2"/>
        <v>0</v>
      </c>
      <c r="J56" s="54">
        <f>IFERROR(INDEX(StimaDeiCosti!$B$5:$B$7,MATCH($A56,StimaDeiCosti!$A$5:$A$7,0))*$D56*$F56/1000,0)</f>
        <v>0</v>
      </c>
      <c r="K56" s="54">
        <f>IFERROR($E56*INDEX(StimaDeiCosti!$C$5:$C$7,MATCH($A56,StimaDeiCosti!$A$5:$A$7,0))*$D56*$F56/1000,0)</f>
        <v>0</v>
      </c>
      <c r="L56" s="50">
        <f>IFERROR((INDEX(StimaDeiCosti!$B$5:$B$7,MATCH($A56,StimaDeiCosti!$A$5:$A$7,0))+$E56*INDEX(StimaDeiCosti!$C$5:$C$7,MATCH($A56,StimaDeiCosti!$A$5:$A$7,0))+$G56)*$D56*$F56/1000,0)</f>
        <v>0</v>
      </c>
      <c r="M56" s="51">
        <f t="shared" si="3"/>
        <v>0</v>
      </c>
      <c r="N56" s="52" t="str">
        <f>_xlfn.LET(_xlpm.dest,$A56,
_xlpm.tipo,$B56,
_xlpm.descr,$C56,
_xlpm.np,$D56,
_xlpm.ng,$E56,
_xlpm.nm,$F56,
_xlpm.ex,$G56,
_xlpm.exd,$H56,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31" ht="36.75" customHeight="1" x14ac:dyDescent="0.2">
      <c r="A57" s="12"/>
      <c r="B57" s="12"/>
      <c r="C57" s="14"/>
      <c r="D57" s="14"/>
      <c r="E57" s="14"/>
      <c r="F57" s="14"/>
      <c r="G57" s="14"/>
      <c r="H57" s="14"/>
      <c r="I57" s="53">
        <f t="shared" si="2"/>
        <v>0</v>
      </c>
      <c r="J57" s="54">
        <f>IFERROR(INDEX(StimaDeiCosti!$B$5:$B$7,MATCH($A57,StimaDeiCosti!$A$5:$A$7,0))*$D57*$F57/1000,0)</f>
        <v>0</v>
      </c>
      <c r="K57" s="54">
        <f>IFERROR($E57*INDEX(StimaDeiCosti!$C$5:$C$7,MATCH($A57,StimaDeiCosti!$A$5:$A$7,0))*$D57*$F57/1000,0)</f>
        <v>0</v>
      </c>
      <c r="L57" s="50">
        <f>IFERROR((INDEX(StimaDeiCosti!$B$5:$B$7,MATCH($A57,StimaDeiCosti!$A$5:$A$7,0))+$E57*INDEX(StimaDeiCosti!$C$5:$C$7,MATCH($A57,StimaDeiCosti!$A$5:$A$7,0))+$G57)*$D57*$F57/1000,0)</f>
        <v>0</v>
      </c>
      <c r="M57" s="51">
        <f t="shared" si="3"/>
        <v>0</v>
      </c>
      <c r="N57" s="52" t="str">
        <f>_xlfn.LET(_xlpm.dest,$A57,
_xlpm.tipo,$B57,
_xlpm.descr,$C57,
_xlpm.np,$D57,
_xlpm.ng,$E57,
_xlpm.nm,$F57,
_xlpm.ex,$G57,
_xlpm.exd,$H57,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31" ht="36.75" customHeight="1" x14ac:dyDescent="0.2">
      <c r="A58" s="12"/>
      <c r="B58" s="12"/>
      <c r="C58" s="14"/>
      <c r="D58" s="14"/>
      <c r="E58" s="14"/>
      <c r="F58" s="14"/>
      <c r="G58" s="14"/>
      <c r="H58" s="14"/>
      <c r="I58" s="53">
        <f t="shared" si="2"/>
        <v>0</v>
      </c>
      <c r="J58" s="54">
        <f>IFERROR(INDEX(StimaDeiCosti!$B$5:$B$7,MATCH($A58,StimaDeiCosti!$A$5:$A$7,0))*$D58*$F58/1000,0)</f>
        <v>0</v>
      </c>
      <c r="K58" s="54">
        <f>IFERROR($E58*INDEX(StimaDeiCosti!$C$5:$C$7,MATCH($A58,StimaDeiCosti!$A$5:$A$7,0))*$D58*$F58/1000,0)</f>
        <v>0</v>
      </c>
      <c r="L58" s="50">
        <f>IFERROR((INDEX(StimaDeiCosti!$B$5:$B$7,MATCH($A58,StimaDeiCosti!$A$5:$A$7,0))+$E58*INDEX(StimaDeiCosti!$C$5:$C$7,MATCH($A58,StimaDeiCosti!$A$5:$A$7,0))+$G58)*$D58*$F58/1000,0)</f>
        <v>0</v>
      </c>
      <c r="M58" s="51">
        <f t="shared" si="3"/>
        <v>0</v>
      </c>
      <c r="N58" s="52" t="str">
        <f>_xlfn.LET(_xlpm.dest,$A58,
_xlpm.tipo,$B58,
_xlpm.descr,$C58,
_xlpm.np,$D58,
_xlpm.ng,$E58,
_xlpm.nm,$F58,
_xlpm.ex,$G58,
_xlpm.exd,$H58,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31" ht="36.75" customHeight="1" x14ac:dyDescent="0.2">
      <c r="A59" s="12"/>
      <c r="B59" s="12"/>
      <c r="C59" s="14"/>
      <c r="D59" s="14"/>
      <c r="E59" s="14"/>
      <c r="F59" s="14"/>
      <c r="G59" s="14"/>
      <c r="H59" s="14"/>
      <c r="I59" s="53">
        <f t="shared" si="2"/>
        <v>0</v>
      </c>
      <c r="J59" s="54">
        <f>IFERROR(INDEX(StimaDeiCosti!$B$5:$B$7,MATCH($A59,StimaDeiCosti!$A$5:$A$7,0))*$D59*$F59/1000,0)</f>
        <v>0</v>
      </c>
      <c r="K59" s="54">
        <f>IFERROR($E59*INDEX(StimaDeiCosti!$C$5:$C$7,MATCH($A59,StimaDeiCosti!$A$5:$A$7,0))*$D59*$F59/1000,0)</f>
        <v>0</v>
      </c>
      <c r="L59" s="50">
        <f>IFERROR((INDEX(StimaDeiCosti!$B$5:$B$7,MATCH($A59,StimaDeiCosti!$A$5:$A$7,0))+$E59*INDEX(StimaDeiCosti!$C$5:$C$7,MATCH($A59,StimaDeiCosti!$A$5:$A$7,0))+$G59)*$D59*$F59/1000,0)</f>
        <v>0</v>
      </c>
      <c r="M59" s="51">
        <f t="shared" si="3"/>
        <v>0</v>
      </c>
      <c r="N59" s="52" t="str">
        <f>_xlfn.LET(_xlpm.dest,$A59,
_xlpm.tipo,$B59,
_xlpm.descr,$C59,
_xlpm.np,$D59,
_xlpm.ng,$E59,
_xlpm.nm,$F59,
_xlpm.ex,$G59,
_xlpm.exd,$H59,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31" ht="36.75" customHeight="1" x14ac:dyDescent="0.2">
      <c r="A60" s="12"/>
      <c r="B60" s="12"/>
      <c r="C60" s="14"/>
      <c r="D60" s="14"/>
      <c r="E60" s="14"/>
      <c r="F60" s="14"/>
      <c r="G60" s="14"/>
      <c r="H60" s="14"/>
      <c r="I60" s="53">
        <f t="shared" si="2"/>
        <v>0</v>
      </c>
      <c r="J60" s="54">
        <f>IFERROR(INDEX(StimaDeiCosti!$B$5:$B$7,MATCH($A60,StimaDeiCosti!$A$5:$A$7,0))*$D60*$F60/1000,0)</f>
        <v>0</v>
      </c>
      <c r="K60" s="54">
        <f>IFERROR($E60*INDEX(StimaDeiCosti!$C$5:$C$7,MATCH($A60,StimaDeiCosti!$A$5:$A$7,0))*$D60*$F60/1000,0)</f>
        <v>0</v>
      </c>
      <c r="L60" s="50">
        <f>IFERROR((INDEX(StimaDeiCosti!$B$5:$B$7,MATCH($A60,StimaDeiCosti!$A$5:$A$7,0))+$E60*INDEX(StimaDeiCosti!$C$5:$C$7,MATCH($A60,StimaDeiCosti!$A$5:$A$7,0))+$G60)*$D60*$F60/1000,0)</f>
        <v>0</v>
      </c>
      <c r="M60" s="51">
        <f t="shared" si="3"/>
        <v>0</v>
      </c>
      <c r="N60" s="52" t="str">
        <f>_xlfn.LET(_xlpm.dest,$A60,
_xlpm.tipo,$B60,
_xlpm.descr,$C60,
_xlpm.np,$D60,
_xlpm.ng,$E60,
_xlpm.nm,$F60,
_xlpm.ex,$G60,
_xlpm.exd,$H60,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31" ht="36.75" customHeight="1" x14ac:dyDescent="0.2">
      <c r="A61" s="12"/>
      <c r="B61" s="12"/>
      <c r="C61" s="14"/>
      <c r="D61" s="14"/>
      <c r="E61" s="14"/>
      <c r="F61" s="14"/>
      <c r="G61" s="14"/>
      <c r="H61" s="14"/>
      <c r="I61" s="53">
        <f t="shared" si="2"/>
        <v>0</v>
      </c>
      <c r="J61" s="54">
        <f>IFERROR(INDEX(StimaDeiCosti!$B$5:$B$7,MATCH($A61,StimaDeiCosti!$A$5:$A$7,0))*$D61*$F61/1000,0)</f>
        <v>0</v>
      </c>
      <c r="K61" s="54">
        <f>IFERROR($E61*INDEX(StimaDeiCosti!$C$5:$C$7,MATCH($A61,StimaDeiCosti!$A$5:$A$7,0))*$D61*$F61/1000,0)</f>
        <v>0</v>
      </c>
      <c r="L61" s="50">
        <f>IFERROR((INDEX(StimaDeiCosti!$B$5:$B$7,MATCH($A61,StimaDeiCosti!$A$5:$A$7,0))+$E61*INDEX(StimaDeiCosti!$C$5:$C$7,MATCH($A61,StimaDeiCosti!$A$5:$A$7,0))+$G61)*$D61*$F61/1000,0)</f>
        <v>0</v>
      </c>
      <c r="M61" s="51">
        <f t="shared" si="3"/>
        <v>0</v>
      </c>
      <c r="N61" s="52" t="str">
        <f>_xlfn.LET(_xlpm.dest,$A61,
_xlpm.tipo,$B61,
_xlpm.descr,$C61,
_xlpm.np,$D61,
_xlpm.ng,$E61,
_xlpm.nm,$F61,
_xlpm.ex,$G61,
_xlpm.exd,$H61,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31" ht="36.75" customHeight="1" x14ac:dyDescent="0.2">
      <c r="A62" s="12"/>
      <c r="B62" s="12"/>
      <c r="C62" s="14"/>
      <c r="D62" s="14"/>
      <c r="E62" s="14"/>
      <c r="F62" s="14"/>
      <c r="G62" s="14"/>
      <c r="H62" s="14"/>
      <c r="I62" s="53">
        <f t="shared" si="2"/>
        <v>0</v>
      </c>
      <c r="J62" s="54">
        <f>IFERROR(INDEX(StimaDeiCosti!$B$5:$B$7,MATCH($A62,StimaDeiCosti!$A$5:$A$7,0))*$D62*$F62/1000,0)</f>
        <v>0</v>
      </c>
      <c r="K62" s="54">
        <f>IFERROR($E62*INDEX(StimaDeiCosti!$C$5:$C$7,MATCH($A62,StimaDeiCosti!$A$5:$A$7,0))*$D62*$F62/1000,0)</f>
        <v>0</v>
      </c>
      <c r="L62" s="50">
        <f>IFERROR((INDEX(StimaDeiCosti!$B$5:$B$7,MATCH($A62,StimaDeiCosti!$A$5:$A$7,0))+$E62*INDEX(StimaDeiCosti!$C$5:$C$7,MATCH($A62,StimaDeiCosti!$A$5:$A$7,0))+$G62)*$D62*$F62/1000,0)</f>
        <v>0</v>
      </c>
      <c r="M62" s="51">
        <f t="shared" si="3"/>
        <v>0</v>
      </c>
      <c r="N62" s="52" t="str">
        <f>_xlfn.LET(_xlpm.dest,$A62,
_xlpm.tipo,$B62,
_xlpm.descr,$C62,
_xlpm.np,$D62,
_xlpm.ng,$E62,
_xlpm.nm,$F62,
_xlpm.ex,$G62,
_xlpm.exd,$H62,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31" ht="36.75" customHeight="1" x14ac:dyDescent="0.2">
      <c r="A63" s="12"/>
      <c r="B63" s="12"/>
      <c r="C63" s="14"/>
      <c r="D63" s="14"/>
      <c r="E63" s="14"/>
      <c r="F63" s="14"/>
      <c r="G63" s="14"/>
      <c r="H63" s="14"/>
      <c r="I63" s="53">
        <f t="shared" si="2"/>
        <v>0</v>
      </c>
      <c r="J63" s="54">
        <f>IFERROR(INDEX(StimaDeiCosti!$B$5:$B$7,MATCH($A63,StimaDeiCosti!$A$5:$A$7,0))*$D63*$F63/1000,0)</f>
        <v>0</v>
      </c>
      <c r="K63" s="54">
        <f>IFERROR($E63*INDEX(StimaDeiCosti!$C$5:$C$7,MATCH($A63,StimaDeiCosti!$A$5:$A$7,0))*$D63*$F63/1000,0)</f>
        <v>0</v>
      </c>
      <c r="L63" s="50">
        <f>IFERROR((INDEX(StimaDeiCosti!$B$5:$B$7,MATCH($A63,StimaDeiCosti!$A$5:$A$7,0))+$E63*INDEX(StimaDeiCosti!$C$5:$C$7,MATCH($A63,StimaDeiCosti!$A$5:$A$7,0))+$G63)*$D63*$F63/1000,0)</f>
        <v>0</v>
      </c>
      <c r="M63" s="51">
        <f t="shared" si="3"/>
        <v>0</v>
      </c>
      <c r="N63" s="52" t="str">
        <f>_xlfn.LET(_xlpm.dest,$A63,
_xlpm.tipo,$B63,
_xlpm.descr,$C63,
_xlpm.np,$D63,
_xlpm.ng,$E63,
_xlpm.nm,$F63,
_xlpm.ex,$G63,
_xlpm.exd,$H63,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</row>
    <row r="64" spans="1:31" ht="36.75" customHeight="1" x14ac:dyDescent="0.2">
      <c r="A64" s="12"/>
      <c r="B64" s="12"/>
      <c r="C64" s="14"/>
      <c r="D64" s="14"/>
      <c r="E64" s="14"/>
      <c r="F64" s="14"/>
      <c r="G64" s="14"/>
      <c r="H64" s="14"/>
      <c r="I64" s="53">
        <f t="shared" si="2"/>
        <v>0</v>
      </c>
      <c r="J64" s="54">
        <f>IFERROR(INDEX(StimaDeiCosti!$B$5:$B$7,MATCH($A64,StimaDeiCosti!$A$5:$A$7,0))*$D64*$F64/1000,0)</f>
        <v>0</v>
      </c>
      <c r="K64" s="54">
        <f>IFERROR($E64*INDEX(StimaDeiCosti!$C$5:$C$7,MATCH($A64,StimaDeiCosti!$A$5:$A$7,0))*$D64*$F64/1000,0)</f>
        <v>0</v>
      </c>
      <c r="L64" s="50">
        <f>IFERROR((INDEX(StimaDeiCosti!$B$5:$B$7,MATCH($A64,StimaDeiCosti!$A$5:$A$7,0))+$E64*INDEX(StimaDeiCosti!$C$5:$C$7,MATCH($A64,StimaDeiCosti!$A$5:$A$7,0))+$G64)*$D64*$F64/1000,0)</f>
        <v>0</v>
      </c>
      <c r="M64" s="51">
        <f t="shared" si="3"/>
        <v>0</v>
      </c>
      <c r="N64" s="52" t="str">
        <f>_xlfn.LET(_xlpm.dest,$A64,
_xlpm.tipo,$B64,
_xlpm.descr,$C64,
_xlpm.np,$D64,
_xlpm.ng,$E64,
_xlpm.nm,$F64,
_xlpm.ex,$G64,
_xlpm.exd,$H64,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pans="1:31" ht="36.75" customHeight="1" x14ac:dyDescent="0.2">
      <c r="A65" s="12"/>
      <c r="B65" s="12"/>
      <c r="C65" s="14"/>
      <c r="D65" s="14"/>
      <c r="E65" s="14"/>
      <c r="F65" s="14"/>
      <c r="G65" s="14"/>
      <c r="H65" s="14"/>
      <c r="I65" s="53">
        <f t="shared" si="2"/>
        <v>0</v>
      </c>
      <c r="J65" s="54">
        <f>IFERROR(INDEX(StimaDeiCosti!$B$5:$B$7,MATCH($A65,StimaDeiCosti!$A$5:$A$7,0))*$D65*$F65/1000,0)</f>
        <v>0</v>
      </c>
      <c r="K65" s="54">
        <f>IFERROR($E65*INDEX(StimaDeiCosti!$C$5:$C$7,MATCH($A65,StimaDeiCosti!$A$5:$A$7,0))*$D65*$F65/1000,0)</f>
        <v>0</v>
      </c>
      <c r="L65" s="50">
        <f>IFERROR((INDEX(StimaDeiCosti!$B$5:$B$7,MATCH($A65,StimaDeiCosti!$A$5:$A$7,0))+$E65*INDEX(StimaDeiCosti!$C$5:$C$7,MATCH($A65,StimaDeiCosti!$A$5:$A$7,0))+$G65)*$D65*$F65/1000,0)</f>
        <v>0</v>
      </c>
      <c r="M65" s="51">
        <f t="shared" si="3"/>
        <v>0</v>
      </c>
      <c r="N65" s="52" t="str">
        <f>_xlfn.LET(_xlpm.dest,$A65,
_xlpm.tipo,$B65,
_xlpm.descr,$C65,
_xlpm.np,$D65,
_xlpm.ng,$E65,
_xlpm.nm,$F65,
_xlpm.ex,$G65,
_xlpm.exd,$H65,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 spans="1:31" ht="36.75" customHeight="1" x14ac:dyDescent="0.2">
      <c r="A66" s="12"/>
      <c r="B66" s="12"/>
      <c r="C66" s="14"/>
      <c r="D66" s="14"/>
      <c r="E66" s="14"/>
      <c r="F66" s="14"/>
      <c r="G66" s="14"/>
      <c r="H66" s="14"/>
      <c r="I66" s="53">
        <f t="shared" si="2"/>
        <v>0</v>
      </c>
      <c r="J66" s="54">
        <f>IFERROR(INDEX(StimaDeiCosti!$B$5:$B$7,MATCH($A66,StimaDeiCosti!$A$5:$A$7,0))*$D66*$F66/1000,0)</f>
        <v>0</v>
      </c>
      <c r="K66" s="54">
        <f>IFERROR($E66*INDEX(StimaDeiCosti!$C$5:$C$7,MATCH($A66,StimaDeiCosti!$A$5:$A$7,0))*$D66*$F66/1000,0)</f>
        <v>0</v>
      </c>
      <c r="L66" s="50">
        <f>IFERROR((INDEX(StimaDeiCosti!$B$5:$B$7,MATCH($A66,StimaDeiCosti!$A$5:$A$7,0))+$E66*INDEX(StimaDeiCosti!$C$5:$C$7,MATCH($A66,StimaDeiCosti!$A$5:$A$7,0))+$G66)*$D66*$F66/1000,0)</f>
        <v>0</v>
      </c>
      <c r="M66" s="51">
        <f t="shared" si="3"/>
        <v>0</v>
      </c>
      <c r="N66" s="52" t="str">
        <f>_xlfn.LET(_xlpm.dest,$A66,
_xlpm.tipo,$B66,
_xlpm.descr,$C66,
_xlpm.np,$D66,
_xlpm.ng,$E66,
_xlpm.nm,$F66,
_xlpm.ex,$G66,
_xlpm.exd,$H66,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ht="36.75" customHeight="1" x14ac:dyDescent="0.2">
      <c r="A67" s="12"/>
      <c r="B67" s="12"/>
      <c r="C67" s="14"/>
      <c r="D67" s="14"/>
      <c r="E67" s="14"/>
      <c r="F67" s="14"/>
      <c r="G67" s="14"/>
      <c r="H67" s="14"/>
      <c r="I67" s="53">
        <f t="shared" ref="I67:I98" si="4">IFERROR(D67*F67*E67,0)</f>
        <v>0</v>
      </c>
      <c r="J67" s="54">
        <f>IFERROR(INDEX(StimaDeiCosti!$B$5:$B$7,MATCH($A67,StimaDeiCosti!$A$5:$A$7,0))*$D67*$F67/1000,0)</f>
        <v>0</v>
      </c>
      <c r="K67" s="54">
        <f>IFERROR($E67*INDEX(StimaDeiCosti!$C$5:$C$7,MATCH($A67,StimaDeiCosti!$A$5:$A$7,0))*$D67*$F67/1000,0)</f>
        <v>0</v>
      </c>
      <c r="L67" s="50">
        <f>IFERROR((INDEX(StimaDeiCosti!$B$5:$B$7,MATCH($A67,StimaDeiCosti!$A$5:$A$7,0))+$E67*INDEX(StimaDeiCosti!$C$5:$C$7,MATCH($A67,StimaDeiCosti!$A$5:$A$7,0))+$G67)*$D67*$F67/1000,0)</f>
        <v>0</v>
      </c>
      <c r="M67" s="51">
        <f t="shared" ref="M67:M98" si="5">IFERROR(CEILING(L67,0.5),0)</f>
        <v>0</v>
      </c>
      <c r="N67" s="52" t="str">
        <f>_xlfn.LET(_xlpm.dest,$A67,
_xlpm.tipo,$B67,
_xlpm.descr,$C67,
_xlpm.np,$D67,
_xlpm.ng,$E67,
_xlpm.nm,$F67,
_xlpm.ex,$G67,
_xlpm.exd,$H67,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68" spans="1:31" ht="36.75" customHeight="1" x14ac:dyDescent="0.2">
      <c r="A68" s="12"/>
      <c r="B68" s="12"/>
      <c r="C68" s="14"/>
      <c r="D68" s="14"/>
      <c r="E68" s="14"/>
      <c r="F68" s="14"/>
      <c r="G68" s="14"/>
      <c r="H68" s="14"/>
      <c r="I68" s="53">
        <f t="shared" si="4"/>
        <v>0</v>
      </c>
      <c r="J68" s="54">
        <f>IFERROR(INDEX(StimaDeiCosti!$B$5:$B$7,MATCH($A68,StimaDeiCosti!$A$5:$A$7,0))*$D68*$F68/1000,0)</f>
        <v>0</v>
      </c>
      <c r="K68" s="54">
        <f>IFERROR($E68*INDEX(StimaDeiCosti!$C$5:$C$7,MATCH($A68,StimaDeiCosti!$A$5:$A$7,0))*$D68*$F68/1000,0)</f>
        <v>0</v>
      </c>
      <c r="L68" s="50">
        <f>IFERROR((INDEX(StimaDeiCosti!$B$5:$B$7,MATCH($A68,StimaDeiCosti!$A$5:$A$7,0))+$E68*INDEX(StimaDeiCosti!$C$5:$C$7,MATCH($A68,StimaDeiCosti!$A$5:$A$7,0))+$G68)*$D68*$F68/1000,0)</f>
        <v>0</v>
      </c>
      <c r="M68" s="51">
        <f t="shared" si="5"/>
        <v>0</v>
      </c>
      <c r="N68" s="52" t="str">
        <f>_xlfn.LET(_xlpm.dest,$A68,
_xlpm.tipo,$B68,
_xlpm.descr,$C68,
_xlpm.np,$D68,
_xlpm.ng,$E68,
_xlpm.nm,$F68,
_xlpm.ex,$G68,
_xlpm.exd,$H68,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 ht="36.75" customHeight="1" x14ac:dyDescent="0.2">
      <c r="A69" s="12"/>
      <c r="B69" s="12"/>
      <c r="C69" s="14"/>
      <c r="D69" s="14"/>
      <c r="E69" s="14"/>
      <c r="F69" s="14"/>
      <c r="G69" s="14"/>
      <c r="H69" s="14"/>
      <c r="I69" s="53">
        <f t="shared" si="4"/>
        <v>0</v>
      </c>
      <c r="J69" s="54">
        <f>IFERROR(INDEX(StimaDeiCosti!$B$5:$B$7,MATCH($A69,StimaDeiCosti!$A$5:$A$7,0))*$D69*$F69/1000,0)</f>
        <v>0</v>
      </c>
      <c r="K69" s="54">
        <f>IFERROR($E69*INDEX(StimaDeiCosti!$C$5:$C$7,MATCH($A69,StimaDeiCosti!$A$5:$A$7,0))*$D69*$F69/1000,0)</f>
        <v>0</v>
      </c>
      <c r="L69" s="50">
        <f>IFERROR((INDEX(StimaDeiCosti!$B$5:$B$7,MATCH($A69,StimaDeiCosti!$A$5:$A$7,0))+$E69*INDEX(StimaDeiCosti!$C$5:$C$7,MATCH($A69,StimaDeiCosti!$A$5:$A$7,0))+$G69)*$D69*$F69/1000,0)</f>
        <v>0</v>
      </c>
      <c r="M69" s="51">
        <f t="shared" si="5"/>
        <v>0</v>
      </c>
      <c r="N69" s="52" t="str">
        <f>_xlfn.LET(_xlpm.dest,$A69,
_xlpm.tipo,$B69,
_xlpm.descr,$C69,
_xlpm.np,$D69,
_xlpm.ng,$E69,
_xlpm.nm,$F69,
_xlpm.ex,$G69,
_xlpm.exd,$H69,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ht="36.75" customHeight="1" x14ac:dyDescent="0.2">
      <c r="A70" s="12"/>
      <c r="B70" s="12"/>
      <c r="C70" s="14"/>
      <c r="D70" s="14"/>
      <c r="E70" s="14"/>
      <c r="F70" s="14"/>
      <c r="G70" s="14"/>
      <c r="H70" s="14"/>
      <c r="I70" s="53">
        <f t="shared" si="4"/>
        <v>0</v>
      </c>
      <c r="J70" s="54">
        <f>IFERROR(INDEX(StimaDeiCosti!$B$5:$B$7,MATCH($A70,StimaDeiCosti!$A$5:$A$7,0))*$D70*$F70/1000,0)</f>
        <v>0</v>
      </c>
      <c r="K70" s="54">
        <f>IFERROR($E70*INDEX(StimaDeiCosti!$C$5:$C$7,MATCH($A70,StimaDeiCosti!$A$5:$A$7,0))*$D70*$F70/1000,0)</f>
        <v>0</v>
      </c>
      <c r="L70" s="50">
        <f>IFERROR((INDEX(StimaDeiCosti!$B$5:$B$7,MATCH($A70,StimaDeiCosti!$A$5:$A$7,0))+$E70*INDEX(StimaDeiCosti!$C$5:$C$7,MATCH($A70,StimaDeiCosti!$A$5:$A$7,0))+$G70)*$D70*$F70/1000,0)</f>
        <v>0</v>
      </c>
      <c r="M70" s="51">
        <f t="shared" si="5"/>
        <v>0</v>
      </c>
      <c r="N70" s="52" t="str">
        <f>_xlfn.LET(_xlpm.dest,$A70,
_xlpm.tipo,$B70,
_xlpm.descr,$C70,
_xlpm.np,$D70,
_xlpm.ng,$E70,
_xlpm.nm,$F70,
_xlpm.ex,$G70,
_xlpm.exd,$H70,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ht="36.75" customHeight="1" x14ac:dyDescent="0.2">
      <c r="A71" s="12"/>
      <c r="B71" s="12"/>
      <c r="C71" s="14"/>
      <c r="D71" s="14"/>
      <c r="E71" s="14"/>
      <c r="F71" s="14"/>
      <c r="G71" s="14"/>
      <c r="H71" s="14"/>
      <c r="I71" s="53">
        <f t="shared" si="4"/>
        <v>0</v>
      </c>
      <c r="J71" s="54">
        <f>IFERROR(INDEX(StimaDeiCosti!$B$5:$B$7,MATCH($A71,StimaDeiCosti!$A$5:$A$7,0))*$D71*$F71/1000,0)</f>
        <v>0</v>
      </c>
      <c r="K71" s="54">
        <f>IFERROR($E71*INDEX(StimaDeiCosti!$C$5:$C$7,MATCH($A71,StimaDeiCosti!$A$5:$A$7,0))*$D71*$F71/1000,0)</f>
        <v>0</v>
      </c>
      <c r="L71" s="50">
        <f>IFERROR((INDEX(StimaDeiCosti!$B$5:$B$7,MATCH($A71,StimaDeiCosti!$A$5:$A$7,0))+$E71*INDEX(StimaDeiCosti!$C$5:$C$7,MATCH($A71,StimaDeiCosti!$A$5:$A$7,0))+$G71)*$D71*$F71/1000,0)</f>
        <v>0</v>
      </c>
      <c r="M71" s="51">
        <f t="shared" si="5"/>
        <v>0</v>
      </c>
      <c r="N71" s="52" t="str">
        <f>_xlfn.LET(_xlpm.dest,$A71,
_xlpm.tipo,$B71,
_xlpm.descr,$C71,
_xlpm.np,$D71,
_xlpm.ng,$E71,
_xlpm.nm,$F71,
_xlpm.ex,$G71,
_xlpm.exd,$H71,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ht="36.75" customHeight="1" x14ac:dyDescent="0.2">
      <c r="A72" s="12"/>
      <c r="B72" s="12"/>
      <c r="C72" s="14"/>
      <c r="D72" s="14"/>
      <c r="E72" s="14"/>
      <c r="F72" s="14"/>
      <c r="G72" s="14"/>
      <c r="H72" s="14"/>
      <c r="I72" s="53">
        <f t="shared" si="4"/>
        <v>0</v>
      </c>
      <c r="J72" s="54">
        <f>IFERROR(INDEX(StimaDeiCosti!$B$5:$B$7,MATCH($A72,StimaDeiCosti!$A$5:$A$7,0))*$D72*$F72/1000,0)</f>
        <v>0</v>
      </c>
      <c r="K72" s="54">
        <f>IFERROR($E72*INDEX(StimaDeiCosti!$C$5:$C$7,MATCH($A72,StimaDeiCosti!$A$5:$A$7,0))*$D72*$F72/1000,0)</f>
        <v>0</v>
      </c>
      <c r="L72" s="50">
        <f>IFERROR((INDEX(StimaDeiCosti!$B$5:$B$7,MATCH($A72,StimaDeiCosti!$A$5:$A$7,0))+$E72*INDEX(StimaDeiCosti!$C$5:$C$7,MATCH($A72,StimaDeiCosti!$A$5:$A$7,0))+$G72)*$D72*$F72/1000,0)</f>
        <v>0</v>
      </c>
      <c r="M72" s="51">
        <f t="shared" si="5"/>
        <v>0</v>
      </c>
      <c r="N72" s="52" t="str">
        <f>_xlfn.LET(_xlpm.dest,$A72,
_xlpm.tipo,$B72,
_xlpm.descr,$C72,
_xlpm.np,$D72,
_xlpm.ng,$E72,
_xlpm.nm,$F72,
_xlpm.ex,$G72,
_xlpm.exd,$H72,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ht="36.75" customHeight="1" x14ac:dyDescent="0.2">
      <c r="A73" s="12"/>
      <c r="B73" s="12"/>
      <c r="C73" s="14"/>
      <c r="D73" s="14"/>
      <c r="E73" s="14"/>
      <c r="F73" s="14"/>
      <c r="G73" s="14"/>
      <c r="H73" s="14"/>
      <c r="I73" s="53">
        <f t="shared" si="4"/>
        <v>0</v>
      </c>
      <c r="J73" s="54">
        <f>IFERROR(INDEX(StimaDeiCosti!$B$5:$B$7,MATCH($A73,StimaDeiCosti!$A$5:$A$7,0))*$D73*$F73/1000,0)</f>
        <v>0</v>
      </c>
      <c r="K73" s="54">
        <f>IFERROR($E73*INDEX(StimaDeiCosti!$C$5:$C$7,MATCH($A73,StimaDeiCosti!$A$5:$A$7,0))*$D73*$F73/1000,0)</f>
        <v>0</v>
      </c>
      <c r="L73" s="50">
        <f>IFERROR((INDEX(StimaDeiCosti!$B$5:$B$7,MATCH($A73,StimaDeiCosti!$A$5:$A$7,0))+$E73*INDEX(StimaDeiCosti!$C$5:$C$7,MATCH($A73,StimaDeiCosti!$A$5:$A$7,0))+$G73)*$D73*$F73/1000,0)</f>
        <v>0</v>
      </c>
      <c r="M73" s="51">
        <f t="shared" si="5"/>
        <v>0</v>
      </c>
      <c r="N73" s="52" t="str">
        <f>_xlfn.LET(_xlpm.dest,$A73,
_xlpm.tipo,$B73,
_xlpm.descr,$C73,
_xlpm.np,$D73,
_xlpm.ng,$E73,
_xlpm.nm,$F73,
_xlpm.ex,$G73,
_xlpm.exd,$H73,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ht="36.75" customHeight="1" x14ac:dyDescent="0.2">
      <c r="A74" s="12"/>
      <c r="B74" s="12"/>
      <c r="C74" s="14"/>
      <c r="D74" s="14"/>
      <c r="E74" s="14"/>
      <c r="F74" s="14"/>
      <c r="G74" s="14"/>
      <c r="H74" s="14"/>
      <c r="I74" s="53">
        <f t="shared" si="4"/>
        <v>0</v>
      </c>
      <c r="J74" s="54">
        <f>IFERROR(INDEX(StimaDeiCosti!$B$5:$B$7,MATCH($A74,StimaDeiCosti!$A$5:$A$7,0))*$D74*$F74/1000,0)</f>
        <v>0</v>
      </c>
      <c r="K74" s="54">
        <f>IFERROR($E74*INDEX(StimaDeiCosti!$C$5:$C$7,MATCH($A74,StimaDeiCosti!$A$5:$A$7,0))*$D74*$F74/1000,0)</f>
        <v>0</v>
      </c>
      <c r="L74" s="50">
        <f>IFERROR((INDEX(StimaDeiCosti!$B$5:$B$7,MATCH($A74,StimaDeiCosti!$A$5:$A$7,0))+$E74*INDEX(StimaDeiCosti!$C$5:$C$7,MATCH($A74,StimaDeiCosti!$A$5:$A$7,0))+$G74)*$D74*$F74/1000,0)</f>
        <v>0</v>
      </c>
      <c r="M74" s="51">
        <f t="shared" si="5"/>
        <v>0</v>
      </c>
      <c r="N74" s="52" t="str">
        <f>_xlfn.LET(_xlpm.dest,$A74,
_xlpm.tipo,$B74,
_xlpm.descr,$C74,
_xlpm.np,$D74,
_xlpm.ng,$E74,
_xlpm.nm,$F74,
_xlpm.ex,$G74,
_xlpm.exd,$H74,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ht="36.75" customHeight="1" x14ac:dyDescent="0.2">
      <c r="A75" s="12"/>
      <c r="B75" s="12"/>
      <c r="C75" s="14"/>
      <c r="D75" s="14"/>
      <c r="E75" s="14"/>
      <c r="F75" s="14"/>
      <c r="G75" s="14"/>
      <c r="H75" s="14"/>
      <c r="I75" s="53">
        <f t="shared" si="4"/>
        <v>0</v>
      </c>
      <c r="J75" s="54">
        <f>IFERROR(INDEX(StimaDeiCosti!$B$5:$B$7,MATCH($A75,StimaDeiCosti!$A$5:$A$7,0))*$D75*$F75/1000,0)</f>
        <v>0</v>
      </c>
      <c r="K75" s="54">
        <f>IFERROR($E75*INDEX(StimaDeiCosti!$C$5:$C$7,MATCH($A75,StimaDeiCosti!$A$5:$A$7,0))*$D75*$F75/1000,0)</f>
        <v>0</v>
      </c>
      <c r="L75" s="50">
        <f>IFERROR((INDEX(StimaDeiCosti!$B$5:$B$7,MATCH($A75,StimaDeiCosti!$A$5:$A$7,0))+$E75*INDEX(StimaDeiCosti!$C$5:$C$7,MATCH($A75,StimaDeiCosti!$A$5:$A$7,0))+$G75)*$D75*$F75/1000,0)</f>
        <v>0</v>
      </c>
      <c r="M75" s="51">
        <f t="shared" si="5"/>
        <v>0</v>
      </c>
      <c r="N75" s="52" t="str">
        <f>_xlfn.LET(_xlpm.dest,$A75,
_xlpm.tipo,$B75,
_xlpm.descr,$C75,
_xlpm.np,$D75,
_xlpm.ng,$E75,
_xlpm.nm,$F75,
_xlpm.ex,$G75,
_xlpm.exd,$H75,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ht="36.75" customHeight="1" x14ac:dyDescent="0.2">
      <c r="A76" s="12"/>
      <c r="B76" s="12"/>
      <c r="C76" s="14"/>
      <c r="D76" s="14"/>
      <c r="E76" s="14"/>
      <c r="F76" s="14"/>
      <c r="G76" s="14"/>
      <c r="H76" s="14"/>
      <c r="I76" s="53">
        <f t="shared" si="4"/>
        <v>0</v>
      </c>
      <c r="J76" s="54">
        <f>IFERROR(INDEX(StimaDeiCosti!$B$5:$B$7,MATCH($A76,StimaDeiCosti!$A$5:$A$7,0))*$D76*$F76/1000,0)</f>
        <v>0</v>
      </c>
      <c r="K76" s="54">
        <f>IFERROR($E76*INDEX(StimaDeiCosti!$C$5:$C$7,MATCH($A76,StimaDeiCosti!$A$5:$A$7,0))*$D76*$F76/1000,0)</f>
        <v>0</v>
      </c>
      <c r="L76" s="50">
        <f>IFERROR((INDEX(StimaDeiCosti!$B$5:$B$7,MATCH($A76,StimaDeiCosti!$A$5:$A$7,0))+$E76*INDEX(StimaDeiCosti!$C$5:$C$7,MATCH($A76,StimaDeiCosti!$A$5:$A$7,0))+$G76)*$D76*$F76/1000,0)</f>
        <v>0</v>
      </c>
      <c r="M76" s="51">
        <f t="shared" si="5"/>
        <v>0</v>
      </c>
      <c r="N76" s="52" t="str">
        <f>_xlfn.LET(_xlpm.dest,$A76,
_xlpm.tipo,$B76,
_xlpm.descr,$C76,
_xlpm.np,$D76,
_xlpm.ng,$E76,
_xlpm.nm,$F76,
_xlpm.ex,$G76,
_xlpm.exd,$H76,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ht="36.75" customHeight="1" x14ac:dyDescent="0.2">
      <c r="A77" s="12"/>
      <c r="B77" s="12"/>
      <c r="C77" s="14"/>
      <c r="D77" s="14"/>
      <c r="E77" s="14"/>
      <c r="F77" s="14"/>
      <c r="G77" s="14"/>
      <c r="H77" s="14"/>
      <c r="I77" s="53">
        <f t="shared" si="4"/>
        <v>0</v>
      </c>
      <c r="J77" s="54">
        <f>IFERROR(INDEX(StimaDeiCosti!$B$5:$B$7,MATCH($A77,StimaDeiCosti!$A$5:$A$7,0))*$D77*$F77/1000,0)</f>
        <v>0</v>
      </c>
      <c r="K77" s="54">
        <f>IFERROR($E77*INDEX(StimaDeiCosti!$C$5:$C$7,MATCH($A77,StimaDeiCosti!$A$5:$A$7,0))*$D77*$F77/1000,0)</f>
        <v>0</v>
      </c>
      <c r="L77" s="50">
        <f>IFERROR((INDEX(StimaDeiCosti!$B$5:$B$7,MATCH($A77,StimaDeiCosti!$A$5:$A$7,0))+$E77*INDEX(StimaDeiCosti!$C$5:$C$7,MATCH($A77,StimaDeiCosti!$A$5:$A$7,0))+$G77)*$D77*$F77/1000,0)</f>
        <v>0</v>
      </c>
      <c r="M77" s="51">
        <f t="shared" si="5"/>
        <v>0</v>
      </c>
      <c r="N77" s="52" t="str">
        <f>_xlfn.LET(_xlpm.dest,$A77,
_xlpm.tipo,$B77,
_xlpm.descr,$C77,
_xlpm.np,$D77,
_xlpm.ng,$E77,
_xlpm.nm,$F77,
_xlpm.ex,$G77,
_xlpm.exd,$H77,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ht="36.75" customHeight="1" x14ac:dyDescent="0.2">
      <c r="A78" s="12"/>
      <c r="B78" s="12"/>
      <c r="C78" s="14"/>
      <c r="D78" s="14"/>
      <c r="E78" s="14"/>
      <c r="F78" s="14"/>
      <c r="G78" s="14"/>
      <c r="H78" s="14"/>
      <c r="I78" s="53">
        <f t="shared" si="4"/>
        <v>0</v>
      </c>
      <c r="J78" s="54">
        <f>IFERROR(INDEX(StimaDeiCosti!$B$5:$B$7,MATCH($A78,StimaDeiCosti!$A$5:$A$7,0))*$D78*$F78/1000,0)</f>
        <v>0</v>
      </c>
      <c r="K78" s="54">
        <f>IFERROR($E78*INDEX(StimaDeiCosti!$C$5:$C$7,MATCH($A78,StimaDeiCosti!$A$5:$A$7,0))*$D78*$F78/1000,0)</f>
        <v>0</v>
      </c>
      <c r="L78" s="50">
        <f>IFERROR((INDEX(StimaDeiCosti!$B$5:$B$7,MATCH($A78,StimaDeiCosti!$A$5:$A$7,0))+$E78*INDEX(StimaDeiCosti!$C$5:$C$7,MATCH($A78,StimaDeiCosti!$A$5:$A$7,0))+$G78)*$D78*$F78/1000,0)</f>
        <v>0</v>
      </c>
      <c r="M78" s="51">
        <f t="shared" si="5"/>
        <v>0</v>
      </c>
      <c r="N78" s="52" t="str">
        <f>_xlfn.LET(_xlpm.dest,$A78,
_xlpm.tipo,$B78,
_xlpm.descr,$C78,
_xlpm.np,$D78,
_xlpm.ng,$E78,
_xlpm.nm,$F78,
_xlpm.ex,$G78,
_xlpm.exd,$H78,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ht="36.75" customHeight="1" x14ac:dyDescent="0.2">
      <c r="A79" s="12"/>
      <c r="B79" s="12"/>
      <c r="C79" s="14"/>
      <c r="D79" s="14"/>
      <c r="E79" s="14"/>
      <c r="F79" s="14"/>
      <c r="G79" s="14"/>
      <c r="H79" s="14"/>
      <c r="I79" s="53">
        <f t="shared" si="4"/>
        <v>0</v>
      </c>
      <c r="J79" s="54">
        <f>IFERROR(INDEX(StimaDeiCosti!$B$5:$B$7,MATCH($A79,StimaDeiCosti!$A$5:$A$7,0))*$D79*$F79/1000,0)</f>
        <v>0</v>
      </c>
      <c r="K79" s="54">
        <f>IFERROR($E79*INDEX(StimaDeiCosti!$C$5:$C$7,MATCH($A79,StimaDeiCosti!$A$5:$A$7,0))*$D79*$F79/1000,0)</f>
        <v>0</v>
      </c>
      <c r="L79" s="50">
        <f>IFERROR((INDEX(StimaDeiCosti!$B$5:$B$7,MATCH($A79,StimaDeiCosti!$A$5:$A$7,0))+$E79*INDEX(StimaDeiCosti!$C$5:$C$7,MATCH($A79,StimaDeiCosti!$A$5:$A$7,0))+$G79)*$D79*$F79/1000,0)</f>
        <v>0</v>
      </c>
      <c r="M79" s="51">
        <f t="shared" si="5"/>
        <v>0</v>
      </c>
      <c r="N79" s="52" t="str">
        <f>_xlfn.LET(_xlpm.dest,$A79,
_xlpm.tipo,$B79,
_xlpm.descr,$C79,
_xlpm.np,$D79,
_xlpm.ng,$E79,
_xlpm.nm,$F79,
_xlpm.ex,$G79,
_xlpm.exd,$H79,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ht="36.75" customHeight="1" x14ac:dyDescent="0.2">
      <c r="A80" s="12"/>
      <c r="B80" s="12"/>
      <c r="C80" s="14"/>
      <c r="D80" s="14"/>
      <c r="E80" s="14"/>
      <c r="F80" s="14"/>
      <c r="G80" s="14"/>
      <c r="H80" s="14"/>
      <c r="I80" s="53">
        <f t="shared" si="4"/>
        <v>0</v>
      </c>
      <c r="J80" s="54">
        <f>IFERROR(INDEX(StimaDeiCosti!$B$5:$B$7,MATCH($A80,StimaDeiCosti!$A$5:$A$7,0))*$D80*$F80/1000,0)</f>
        <v>0</v>
      </c>
      <c r="K80" s="54">
        <f>IFERROR($E80*INDEX(StimaDeiCosti!$C$5:$C$7,MATCH($A80,StimaDeiCosti!$A$5:$A$7,0))*$D80*$F80/1000,0)</f>
        <v>0</v>
      </c>
      <c r="L80" s="50">
        <f>IFERROR((INDEX(StimaDeiCosti!$B$5:$B$7,MATCH($A80,StimaDeiCosti!$A$5:$A$7,0))+$E80*INDEX(StimaDeiCosti!$C$5:$C$7,MATCH($A80,StimaDeiCosti!$A$5:$A$7,0))+$G80)*$D80*$F80/1000,0)</f>
        <v>0</v>
      </c>
      <c r="M80" s="51">
        <f t="shared" si="5"/>
        <v>0</v>
      </c>
      <c r="N80" s="52" t="str">
        <f>_xlfn.LET(_xlpm.dest,$A80,
_xlpm.tipo,$B80,
_xlpm.descr,$C80,
_xlpm.np,$D80,
_xlpm.ng,$E80,
_xlpm.nm,$F80,
_xlpm.ex,$G80,
_xlpm.exd,$H80,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31" ht="36.75" customHeight="1" x14ac:dyDescent="0.2">
      <c r="A81" s="12"/>
      <c r="B81" s="12"/>
      <c r="C81" s="14"/>
      <c r="D81" s="14"/>
      <c r="E81" s="14"/>
      <c r="F81" s="14"/>
      <c r="G81" s="14"/>
      <c r="H81" s="14"/>
      <c r="I81" s="53">
        <f t="shared" si="4"/>
        <v>0</v>
      </c>
      <c r="J81" s="54">
        <f>IFERROR(INDEX(StimaDeiCosti!$B$5:$B$7,MATCH($A81,StimaDeiCosti!$A$5:$A$7,0))*$D81*$F81/1000,0)</f>
        <v>0</v>
      </c>
      <c r="K81" s="54">
        <f>IFERROR($E81*INDEX(StimaDeiCosti!$C$5:$C$7,MATCH($A81,StimaDeiCosti!$A$5:$A$7,0))*$D81*$F81/1000,0)</f>
        <v>0</v>
      </c>
      <c r="L81" s="50">
        <f>IFERROR((INDEX(StimaDeiCosti!$B$5:$B$7,MATCH($A81,StimaDeiCosti!$A$5:$A$7,0))+$E81*INDEX(StimaDeiCosti!$C$5:$C$7,MATCH($A81,StimaDeiCosti!$A$5:$A$7,0))+$G81)*$D81*$F81/1000,0)</f>
        <v>0</v>
      </c>
      <c r="M81" s="51">
        <f t="shared" si="5"/>
        <v>0</v>
      </c>
      <c r="N81" s="52" t="str">
        <f>_xlfn.LET(_xlpm.dest,$A81,
_xlpm.tipo,$B81,
_xlpm.descr,$C81,
_xlpm.np,$D81,
_xlpm.ng,$E81,
_xlpm.nm,$F81,
_xlpm.ex,$G81,
_xlpm.exd,$H81,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31" ht="36.75" customHeight="1" x14ac:dyDescent="0.2">
      <c r="A82" s="12"/>
      <c r="B82" s="12"/>
      <c r="C82" s="14"/>
      <c r="D82" s="14"/>
      <c r="E82" s="14"/>
      <c r="F82" s="14"/>
      <c r="G82" s="14"/>
      <c r="H82" s="14"/>
      <c r="I82" s="53">
        <f t="shared" si="4"/>
        <v>0</v>
      </c>
      <c r="J82" s="54">
        <f>IFERROR(INDEX(StimaDeiCosti!$B$5:$B$7,MATCH($A82,StimaDeiCosti!$A$5:$A$7,0))*$D82*$F82/1000,0)</f>
        <v>0</v>
      </c>
      <c r="K82" s="54">
        <f>IFERROR($E82*INDEX(StimaDeiCosti!$C$5:$C$7,MATCH($A82,StimaDeiCosti!$A$5:$A$7,0))*$D82*$F82/1000,0)</f>
        <v>0</v>
      </c>
      <c r="L82" s="50">
        <f>IFERROR((INDEX(StimaDeiCosti!$B$5:$B$7,MATCH($A82,StimaDeiCosti!$A$5:$A$7,0))+$E82*INDEX(StimaDeiCosti!$C$5:$C$7,MATCH($A82,StimaDeiCosti!$A$5:$A$7,0))+$G82)*$D82*$F82/1000,0)</f>
        <v>0</v>
      </c>
      <c r="M82" s="51">
        <f t="shared" si="5"/>
        <v>0</v>
      </c>
      <c r="N82" s="52" t="str">
        <f>_xlfn.LET(_xlpm.dest,$A82,
_xlpm.tipo,$B82,
_xlpm.descr,$C82,
_xlpm.np,$D82,
_xlpm.ng,$E82,
_xlpm.nm,$F82,
_xlpm.ex,$G82,
_xlpm.exd,$H82,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31" ht="36.75" customHeight="1" x14ac:dyDescent="0.2">
      <c r="A83" s="12"/>
      <c r="B83" s="12"/>
      <c r="C83" s="14"/>
      <c r="D83" s="14"/>
      <c r="E83" s="14"/>
      <c r="F83" s="14"/>
      <c r="G83" s="14"/>
      <c r="H83" s="14"/>
      <c r="I83" s="53">
        <f t="shared" si="4"/>
        <v>0</v>
      </c>
      <c r="J83" s="54">
        <f>IFERROR(INDEX(StimaDeiCosti!$B$5:$B$7,MATCH($A83,StimaDeiCosti!$A$5:$A$7,0))*$D83*$F83/1000,0)</f>
        <v>0</v>
      </c>
      <c r="K83" s="54">
        <f>IFERROR($E83*INDEX(StimaDeiCosti!$C$5:$C$7,MATCH($A83,StimaDeiCosti!$A$5:$A$7,0))*$D83*$F83/1000,0)</f>
        <v>0</v>
      </c>
      <c r="L83" s="50">
        <f>IFERROR((INDEX(StimaDeiCosti!$B$5:$B$7,MATCH($A83,StimaDeiCosti!$A$5:$A$7,0))+$E83*INDEX(StimaDeiCosti!$C$5:$C$7,MATCH($A83,StimaDeiCosti!$A$5:$A$7,0))+$G83)*$D83*$F83/1000,0)</f>
        <v>0</v>
      </c>
      <c r="M83" s="51">
        <f t="shared" si="5"/>
        <v>0</v>
      </c>
      <c r="N83" s="52" t="str">
        <f>_xlfn.LET(_xlpm.dest,$A83,
_xlpm.tipo,$B83,
_xlpm.descr,$C83,
_xlpm.np,$D83,
_xlpm.ng,$E83,
_xlpm.nm,$F83,
_xlpm.ex,$G83,
_xlpm.exd,$H83,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31" ht="36.75" customHeight="1" x14ac:dyDescent="0.2">
      <c r="A84" s="12"/>
      <c r="B84" s="12"/>
      <c r="C84" s="14"/>
      <c r="D84" s="14"/>
      <c r="E84" s="14"/>
      <c r="F84" s="14"/>
      <c r="G84" s="14"/>
      <c r="H84" s="14"/>
      <c r="I84" s="53">
        <f t="shared" si="4"/>
        <v>0</v>
      </c>
      <c r="J84" s="54">
        <f>IFERROR(INDEX(StimaDeiCosti!$B$5:$B$7,MATCH($A84,StimaDeiCosti!$A$5:$A$7,0))*$D84*$F84/1000,0)</f>
        <v>0</v>
      </c>
      <c r="K84" s="54">
        <f>IFERROR($E84*INDEX(StimaDeiCosti!$C$5:$C$7,MATCH($A84,StimaDeiCosti!$A$5:$A$7,0))*$D84*$F84/1000,0)</f>
        <v>0</v>
      </c>
      <c r="L84" s="50">
        <f>IFERROR((INDEX(StimaDeiCosti!$B$5:$B$7,MATCH($A84,StimaDeiCosti!$A$5:$A$7,0))+$E84*INDEX(StimaDeiCosti!$C$5:$C$7,MATCH($A84,StimaDeiCosti!$A$5:$A$7,0))+$G84)*$D84*$F84/1000,0)</f>
        <v>0</v>
      </c>
      <c r="M84" s="51">
        <f t="shared" si="5"/>
        <v>0</v>
      </c>
      <c r="N84" s="52" t="str">
        <f>_xlfn.LET(_xlpm.dest,$A84,
_xlpm.tipo,$B84,
_xlpm.descr,$C84,
_xlpm.np,$D84,
_xlpm.ng,$E84,
_xlpm.nm,$F84,
_xlpm.ex,$G84,
_xlpm.exd,$H84,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31" ht="36.75" customHeight="1" x14ac:dyDescent="0.2">
      <c r="A85" s="12"/>
      <c r="B85" s="12"/>
      <c r="C85" s="14"/>
      <c r="D85" s="14"/>
      <c r="E85" s="14"/>
      <c r="F85" s="14"/>
      <c r="G85" s="14"/>
      <c r="H85" s="14"/>
      <c r="I85" s="53">
        <f t="shared" si="4"/>
        <v>0</v>
      </c>
      <c r="J85" s="54">
        <f>IFERROR(INDEX(StimaDeiCosti!$B$5:$B$7,MATCH($A85,StimaDeiCosti!$A$5:$A$7,0))*$D85*$F85/1000,0)</f>
        <v>0</v>
      </c>
      <c r="K85" s="54">
        <f>IFERROR($E85*INDEX(StimaDeiCosti!$C$5:$C$7,MATCH($A85,StimaDeiCosti!$A$5:$A$7,0))*$D85*$F85/1000,0)</f>
        <v>0</v>
      </c>
      <c r="L85" s="50">
        <f>IFERROR((INDEX(StimaDeiCosti!$B$5:$B$7,MATCH($A85,StimaDeiCosti!$A$5:$A$7,0))+$E85*INDEX(StimaDeiCosti!$C$5:$C$7,MATCH($A85,StimaDeiCosti!$A$5:$A$7,0))+$G85)*$D85*$F85/1000,0)</f>
        <v>0</v>
      </c>
      <c r="M85" s="51">
        <f t="shared" si="5"/>
        <v>0</v>
      </c>
      <c r="N85" s="52" t="str">
        <f>_xlfn.LET(_xlpm.dest,$A85,
_xlpm.tipo,$B85,
_xlpm.descr,$C85,
_xlpm.np,$D85,
_xlpm.ng,$E85,
_xlpm.nm,$F85,
_xlpm.ex,$G85,
_xlpm.exd,$H85,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31" ht="36.75" customHeight="1" x14ac:dyDescent="0.2">
      <c r="A86" s="12"/>
      <c r="B86" s="12"/>
      <c r="C86" s="14"/>
      <c r="D86" s="14"/>
      <c r="E86" s="14"/>
      <c r="F86" s="14"/>
      <c r="G86" s="14"/>
      <c r="H86" s="14"/>
      <c r="I86" s="53">
        <f t="shared" si="4"/>
        <v>0</v>
      </c>
      <c r="J86" s="54">
        <f>IFERROR(INDEX(StimaDeiCosti!$B$5:$B$7,MATCH($A86,StimaDeiCosti!$A$5:$A$7,0))*$D86*$F86/1000,0)</f>
        <v>0</v>
      </c>
      <c r="K86" s="54">
        <f>IFERROR($E86*INDEX(StimaDeiCosti!$C$5:$C$7,MATCH($A86,StimaDeiCosti!$A$5:$A$7,0))*$D86*$F86/1000,0)</f>
        <v>0</v>
      </c>
      <c r="L86" s="50">
        <f>IFERROR((INDEX(StimaDeiCosti!$B$5:$B$7,MATCH($A86,StimaDeiCosti!$A$5:$A$7,0))+$E86*INDEX(StimaDeiCosti!$C$5:$C$7,MATCH($A86,StimaDeiCosti!$A$5:$A$7,0))+$G86)*$D86*$F86/1000,0)</f>
        <v>0</v>
      </c>
      <c r="M86" s="51">
        <f t="shared" si="5"/>
        <v>0</v>
      </c>
      <c r="N86" s="52" t="str">
        <f>_xlfn.LET(_xlpm.dest,$A86,
_xlpm.tipo,$B86,
_xlpm.descr,$C86,
_xlpm.np,$D86,
_xlpm.ng,$E86,
_xlpm.nm,$F86,
_xlpm.ex,$G86,
_xlpm.exd,$H86,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31" ht="36.75" customHeight="1" x14ac:dyDescent="0.2">
      <c r="A87" s="12"/>
      <c r="B87" s="12"/>
      <c r="C87" s="14"/>
      <c r="D87" s="14"/>
      <c r="E87" s="14"/>
      <c r="F87" s="14"/>
      <c r="G87" s="14"/>
      <c r="H87" s="14"/>
      <c r="I87" s="53">
        <f t="shared" si="4"/>
        <v>0</v>
      </c>
      <c r="J87" s="54">
        <f>IFERROR(INDEX(StimaDeiCosti!$B$5:$B$7,MATCH($A87,StimaDeiCosti!$A$5:$A$7,0))*$D87*$F87/1000,0)</f>
        <v>0</v>
      </c>
      <c r="K87" s="54">
        <f>IFERROR($E87*INDEX(StimaDeiCosti!$C$5:$C$7,MATCH($A87,StimaDeiCosti!$A$5:$A$7,0))*$D87*$F87/1000,0)</f>
        <v>0</v>
      </c>
      <c r="L87" s="50">
        <f>IFERROR((INDEX(StimaDeiCosti!$B$5:$B$7,MATCH($A87,StimaDeiCosti!$A$5:$A$7,0))+$E87*INDEX(StimaDeiCosti!$C$5:$C$7,MATCH($A87,StimaDeiCosti!$A$5:$A$7,0))+$G87)*$D87*$F87/1000,0)</f>
        <v>0</v>
      </c>
      <c r="M87" s="51">
        <f t="shared" si="5"/>
        <v>0</v>
      </c>
      <c r="N87" s="52" t="str">
        <f>_xlfn.LET(_xlpm.dest,$A87,
_xlpm.tipo,$B87,
_xlpm.descr,$C87,
_xlpm.np,$D87,
_xlpm.ng,$E87,
_xlpm.nm,$F87,
_xlpm.ex,$G87,
_xlpm.exd,$H87,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31" ht="36.75" customHeight="1" x14ac:dyDescent="0.2">
      <c r="A88" s="12"/>
      <c r="B88" s="12"/>
      <c r="C88" s="14"/>
      <c r="D88" s="14"/>
      <c r="E88" s="14"/>
      <c r="F88" s="14"/>
      <c r="G88" s="14"/>
      <c r="H88" s="14"/>
      <c r="I88" s="53">
        <f t="shared" si="4"/>
        <v>0</v>
      </c>
      <c r="J88" s="54">
        <f>IFERROR(INDEX(StimaDeiCosti!$B$5:$B$7,MATCH($A88,StimaDeiCosti!$A$5:$A$7,0))*$D88*$F88/1000,0)</f>
        <v>0</v>
      </c>
      <c r="K88" s="54">
        <f>IFERROR($E88*INDEX(StimaDeiCosti!$C$5:$C$7,MATCH($A88,StimaDeiCosti!$A$5:$A$7,0))*$D88*$F88/1000,0)</f>
        <v>0</v>
      </c>
      <c r="L88" s="50">
        <f>IFERROR((INDEX(StimaDeiCosti!$B$5:$B$7,MATCH($A88,StimaDeiCosti!$A$5:$A$7,0))+$E88*INDEX(StimaDeiCosti!$C$5:$C$7,MATCH($A88,StimaDeiCosti!$A$5:$A$7,0))+$G88)*$D88*$F88/1000,0)</f>
        <v>0</v>
      </c>
      <c r="M88" s="51">
        <f t="shared" si="5"/>
        <v>0</v>
      </c>
      <c r="N88" s="52" t="str">
        <f>_xlfn.LET(_xlpm.dest,$A88,
_xlpm.tipo,$B88,
_xlpm.descr,$C88,
_xlpm.np,$D88,
_xlpm.ng,$E88,
_xlpm.nm,$F88,
_xlpm.ex,$G88,
_xlpm.exd,$H88,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31" ht="36.75" customHeight="1" x14ac:dyDescent="0.2">
      <c r="A89" s="12"/>
      <c r="B89" s="12"/>
      <c r="C89" s="14"/>
      <c r="D89" s="14"/>
      <c r="E89" s="14"/>
      <c r="F89" s="14"/>
      <c r="G89" s="14"/>
      <c r="H89" s="14"/>
      <c r="I89" s="53">
        <f t="shared" si="4"/>
        <v>0</v>
      </c>
      <c r="J89" s="54">
        <f>IFERROR(INDEX(StimaDeiCosti!$B$5:$B$7,MATCH($A89,StimaDeiCosti!$A$5:$A$7,0))*$D89*$F89/1000,0)</f>
        <v>0</v>
      </c>
      <c r="K89" s="54">
        <f>IFERROR($E89*INDEX(StimaDeiCosti!$C$5:$C$7,MATCH($A89,StimaDeiCosti!$A$5:$A$7,0))*$D89*$F89/1000,0)</f>
        <v>0</v>
      </c>
      <c r="L89" s="50">
        <f>IFERROR((INDEX(StimaDeiCosti!$B$5:$B$7,MATCH($A89,StimaDeiCosti!$A$5:$A$7,0))+$E89*INDEX(StimaDeiCosti!$C$5:$C$7,MATCH($A89,StimaDeiCosti!$A$5:$A$7,0))+$G89)*$D89*$F89/1000,0)</f>
        <v>0</v>
      </c>
      <c r="M89" s="51">
        <f t="shared" si="5"/>
        <v>0</v>
      </c>
      <c r="N89" s="52" t="str">
        <f>_xlfn.LET(_xlpm.dest,$A89,
_xlpm.tipo,$B89,
_xlpm.descr,$C89,
_xlpm.np,$D89,
_xlpm.ng,$E89,
_xlpm.nm,$F89,
_xlpm.ex,$G89,
_xlpm.exd,$H89,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31" ht="36.75" customHeight="1" x14ac:dyDescent="0.2">
      <c r="A90" s="12"/>
      <c r="B90" s="12"/>
      <c r="C90" s="14"/>
      <c r="D90" s="14"/>
      <c r="E90" s="14"/>
      <c r="F90" s="14"/>
      <c r="G90" s="14"/>
      <c r="H90" s="14"/>
      <c r="I90" s="53">
        <f t="shared" si="4"/>
        <v>0</v>
      </c>
      <c r="J90" s="54">
        <f>IFERROR(INDEX(StimaDeiCosti!$B$5:$B$7,MATCH($A90,StimaDeiCosti!$A$5:$A$7,0))*$D90*$F90/1000,0)</f>
        <v>0</v>
      </c>
      <c r="K90" s="54">
        <f>IFERROR($E90*INDEX(StimaDeiCosti!$C$5:$C$7,MATCH($A90,StimaDeiCosti!$A$5:$A$7,0))*$D90*$F90/1000,0)</f>
        <v>0</v>
      </c>
      <c r="L90" s="50">
        <f>IFERROR((INDEX(StimaDeiCosti!$B$5:$B$7,MATCH($A90,StimaDeiCosti!$A$5:$A$7,0))+$E90*INDEX(StimaDeiCosti!$C$5:$C$7,MATCH($A90,StimaDeiCosti!$A$5:$A$7,0))+$G90)*$D90*$F90/1000,0)</f>
        <v>0</v>
      </c>
      <c r="M90" s="51">
        <f t="shared" si="5"/>
        <v>0</v>
      </c>
      <c r="N90" s="52" t="str">
        <f>_xlfn.LET(_xlpm.dest,$A90,
_xlpm.tipo,$B90,
_xlpm.descr,$C90,
_xlpm.np,$D90,
_xlpm.ng,$E90,
_xlpm.nm,$F90,
_xlpm.ex,$G90,
_xlpm.exd,$H90,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31" ht="36.75" customHeight="1" x14ac:dyDescent="0.2">
      <c r="A91" s="12"/>
      <c r="B91" s="12"/>
      <c r="C91" s="14"/>
      <c r="D91" s="14"/>
      <c r="E91" s="14"/>
      <c r="F91" s="14"/>
      <c r="G91" s="14"/>
      <c r="H91" s="14"/>
      <c r="I91" s="53">
        <f t="shared" si="4"/>
        <v>0</v>
      </c>
      <c r="J91" s="54">
        <f>IFERROR(INDEX(StimaDeiCosti!$B$5:$B$7,MATCH($A91,StimaDeiCosti!$A$5:$A$7,0))*$D91*$F91/1000,0)</f>
        <v>0</v>
      </c>
      <c r="K91" s="54">
        <f>IFERROR($E91*INDEX(StimaDeiCosti!$C$5:$C$7,MATCH($A91,StimaDeiCosti!$A$5:$A$7,0))*$D91*$F91/1000,0)</f>
        <v>0</v>
      </c>
      <c r="L91" s="50">
        <f>IFERROR((INDEX(StimaDeiCosti!$B$5:$B$7,MATCH($A91,StimaDeiCosti!$A$5:$A$7,0))+$E91*INDEX(StimaDeiCosti!$C$5:$C$7,MATCH($A91,StimaDeiCosti!$A$5:$A$7,0))+$G91)*$D91*$F91/1000,0)</f>
        <v>0</v>
      </c>
      <c r="M91" s="51">
        <f t="shared" si="5"/>
        <v>0</v>
      </c>
      <c r="N91" s="52" t="str">
        <f>_xlfn.LET(_xlpm.dest,$A91,
_xlpm.tipo,$B91,
_xlpm.descr,$C91,
_xlpm.np,$D91,
_xlpm.ng,$E91,
_xlpm.nm,$F91,
_xlpm.ex,$G91,
_xlpm.exd,$H91,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31" ht="36.75" customHeight="1" x14ac:dyDescent="0.2">
      <c r="A92" s="12"/>
      <c r="B92" s="12"/>
      <c r="C92" s="14"/>
      <c r="D92" s="14"/>
      <c r="E92" s="14"/>
      <c r="F92" s="14"/>
      <c r="G92" s="14"/>
      <c r="H92" s="14"/>
      <c r="I92" s="53">
        <f t="shared" si="4"/>
        <v>0</v>
      </c>
      <c r="J92" s="54">
        <f>IFERROR(INDEX(StimaDeiCosti!$B$5:$B$7,MATCH($A92,StimaDeiCosti!$A$5:$A$7,0))*$D92*$F92/1000,0)</f>
        <v>0</v>
      </c>
      <c r="K92" s="54">
        <f>IFERROR($E92*INDEX(StimaDeiCosti!$C$5:$C$7,MATCH($A92,StimaDeiCosti!$A$5:$A$7,0))*$D92*$F92/1000,0)</f>
        <v>0</v>
      </c>
      <c r="L92" s="50">
        <f>IFERROR((INDEX(StimaDeiCosti!$B$5:$B$7,MATCH($A92,StimaDeiCosti!$A$5:$A$7,0))+$E92*INDEX(StimaDeiCosti!$C$5:$C$7,MATCH($A92,StimaDeiCosti!$A$5:$A$7,0))+$G92)*$D92*$F92/1000,0)</f>
        <v>0</v>
      </c>
      <c r="M92" s="51">
        <f t="shared" si="5"/>
        <v>0</v>
      </c>
      <c r="N92" s="52" t="str">
        <f>_xlfn.LET(_xlpm.dest,$A92,
_xlpm.tipo,$B92,
_xlpm.descr,$C92,
_xlpm.np,$D92,
_xlpm.ng,$E92,
_xlpm.nm,$F92,
_xlpm.ex,$G92,
_xlpm.exd,$H92,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pans="1:31" ht="36.75" customHeight="1" x14ac:dyDescent="0.2">
      <c r="A93" s="12"/>
      <c r="B93" s="12"/>
      <c r="C93" s="14"/>
      <c r="D93" s="14"/>
      <c r="E93" s="14"/>
      <c r="F93" s="14"/>
      <c r="G93" s="14"/>
      <c r="H93" s="14"/>
      <c r="I93" s="53">
        <f t="shared" si="4"/>
        <v>0</v>
      </c>
      <c r="J93" s="54">
        <f>IFERROR(INDEX(StimaDeiCosti!$B$5:$B$7,MATCH($A93,StimaDeiCosti!$A$5:$A$7,0))*$D93*$F93/1000,0)</f>
        <v>0</v>
      </c>
      <c r="K93" s="54">
        <f>IFERROR($E93*INDEX(StimaDeiCosti!$C$5:$C$7,MATCH($A93,StimaDeiCosti!$A$5:$A$7,0))*$D93*$F93/1000,0)</f>
        <v>0</v>
      </c>
      <c r="L93" s="50">
        <f>IFERROR((INDEX(StimaDeiCosti!$B$5:$B$7,MATCH($A93,StimaDeiCosti!$A$5:$A$7,0))+$E93*INDEX(StimaDeiCosti!$C$5:$C$7,MATCH($A93,StimaDeiCosti!$A$5:$A$7,0))+$G93)*$D93*$F93/1000,0)</f>
        <v>0</v>
      </c>
      <c r="M93" s="51">
        <f t="shared" si="5"/>
        <v>0</v>
      </c>
      <c r="N93" s="52" t="str">
        <f>_xlfn.LET(_xlpm.dest,$A93,
_xlpm.tipo,$B93,
_xlpm.descr,$C93,
_xlpm.np,$D93,
_xlpm.ng,$E93,
_xlpm.nm,$F93,
_xlpm.ex,$G93,
_xlpm.exd,$H93,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pans="1:31" ht="36.75" customHeight="1" x14ac:dyDescent="0.2">
      <c r="A94" s="12"/>
      <c r="B94" s="12"/>
      <c r="C94" s="14"/>
      <c r="D94" s="14"/>
      <c r="E94" s="14"/>
      <c r="F94" s="14"/>
      <c r="G94" s="14"/>
      <c r="H94" s="14"/>
      <c r="I94" s="53">
        <f t="shared" si="4"/>
        <v>0</v>
      </c>
      <c r="J94" s="54">
        <f>IFERROR(INDEX(StimaDeiCosti!$B$5:$B$7,MATCH($A94,StimaDeiCosti!$A$5:$A$7,0))*$D94*$F94/1000,0)</f>
        <v>0</v>
      </c>
      <c r="K94" s="54">
        <f>IFERROR($E94*INDEX(StimaDeiCosti!$C$5:$C$7,MATCH($A94,StimaDeiCosti!$A$5:$A$7,0))*$D94*$F94/1000,0)</f>
        <v>0</v>
      </c>
      <c r="L94" s="50">
        <f>IFERROR((INDEX(StimaDeiCosti!$B$5:$B$7,MATCH($A94,StimaDeiCosti!$A$5:$A$7,0))+$E94*INDEX(StimaDeiCosti!$C$5:$C$7,MATCH($A94,StimaDeiCosti!$A$5:$A$7,0))+$G94)*$D94*$F94/1000,0)</f>
        <v>0</v>
      </c>
      <c r="M94" s="51">
        <f t="shared" si="5"/>
        <v>0</v>
      </c>
      <c r="N94" s="52" t="str">
        <f>_xlfn.LET(_xlpm.dest,$A94,
_xlpm.tipo,$B94,
_xlpm.descr,$C94,
_xlpm.np,$D94,
_xlpm.ng,$E94,
_xlpm.nm,$F94,
_xlpm.ex,$G94,
_xlpm.exd,$H94,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pans="1:31" ht="36.75" customHeight="1" x14ac:dyDescent="0.2">
      <c r="A95" s="12"/>
      <c r="B95" s="12"/>
      <c r="C95" s="14"/>
      <c r="D95" s="14"/>
      <c r="E95" s="14"/>
      <c r="F95" s="14"/>
      <c r="G95" s="14"/>
      <c r="H95" s="14"/>
      <c r="I95" s="53">
        <f t="shared" si="4"/>
        <v>0</v>
      </c>
      <c r="J95" s="54">
        <f>IFERROR(INDEX(StimaDeiCosti!$B$5:$B$7,MATCH($A95,StimaDeiCosti!$A$5:$A$7,0))*$D95*$F95/1000,0)</f>
        <v>0</v>
      </c>
      <c r="K95" s="54">
        <f>IFERROR($E95*INDEX(StimaDeiCosti!$C$5:$C$7,MATCH($A95,StimaDeiCosti!$A$5:$A$7,0))*$D95*$F95/1000,0)</f>
        <v>0</v>
      </c>
      <c r="L95" s="50">
        <f>IFERROR((INDEX(StimaDeiCosti!$B$5:$B$7,MATCH($A95,StimaDeiCosti!$A$5:$A$7,0))+$E95*INDEX(StimaDeiCosti!$C$5:$C$7,MATCH($A95,StimaDeiCosti!$A$5:$A$7,0))+$G95)*$D95*$F95/1000,0)</f>
        <v>0</v>
      </c>
      <c r="M95" s="51">
        <f t="shared" si="5"/>
        <v>0</v>
      </c>
      <c r="N95" s="52" t="str">
        <f>_xlfn.LET(_xlpm.dest,$A95,
_xlpm.tipo,$B95,
_xlpm.descr,$C95,
_xlpm.np,$D95,
_xlpm.ng,$E95,
_xlpm.nm,$F95,
_xlpm.ex,$G95,
_xlpm.exd,$H95,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pans="1:31" ht="36.75" customHeight="1" x14ac:dyDescent="0.2">
      <c r="A96" s="12"/>
      <c r="B96" s="12"/>
      <c r="C96" s="14"/>
      <c r="D96" s="14"/>
      <c r="E96" s="14"/>
      <c r="F96" s="14"/>
      <c r="G96" s="14"/>
      <c r="H96" s="14"/>
      <c r="I96" s="53">
        <f t="shared" si="4"/>
        <v>0</v>
      </c>
      <c r="J96" s="54">
        <f>IFERROR(INDEX(StimaDeiCosti!$B$5:$B$7,MATCH($A96,StimaDeiCosti!$A$5:$A$7,0))*$D96*$F96/1000,0)</f>
        <v>0</v>
      </c>
      <c r="K96" s="54">
        <f>IFERROR($E96*INDEX(StimaDeiCosti!$C$5:$C$7,MATCH($A96,StimaDeiCosti!$A$5:$A$7,0))*$D96*$F96/1000,0)</f>
        <v>0</v>
      </c>
      <c r="L96" s="50">
        <f>IFERROR((INDEX(StimaDeiCosti!$B$5:$B$7,MATCH($A96,StimaDeiCosti!$A$5:$A$7,0))+$E96*INDEX(StimaDeiCosti!$C$5:$C$7,MATCH($A96,StimaDeiCosti!$A$5:$A$7,0))+$G96)*$D96*$F96/1000,0)</f>
        <v>0</v>
      </c>
      <c r="M96" s="51">
        <f t="shared" si="5"/>
        <v>0</v>
      </c>
      <c r="N96" s="52" t="str">
        <f>_xlfn.LET(_xlpm.dest,$A96,
_xlpm.tipo,$B96,
_xlpm.descr,$C96,
_xlpm.np,$D96,
_xlpm.ng,$E96,
_xlpm.nm,$F96,
_xlpm.ex,$G96,
_xlpm.exd,$H96,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</row>
    <row r="97" spans="1:31" ht="36.75" customHeight="1" x14ac:dyDescent="0.2">
      <c r="A97" s="12"/>
      <c r="B97" s="12"/>
      <c r="C97" s="14"/>
      <c r="D97" s="14"/>
      <c r="E97" s="14"/>
      <c r="F97" s="14"/>
      <c r="G97" s="14"/>
      <c r="H97" s="14"/>
      <c r="I97" s="53">
        <f t="shared" si="4"/>
        <v>0</v>
      </c>
      <c r="J97" s="54">
        <f>IFERROR(INDEX(StimaDeiCosti!$B$5:$B$7,MATCH($A97,StimaDeiCosti!$A$5:$A$7,0))*$D97*$F97/1000,0)</f>
        <v>0</v>
      </c>
      <c r="K97" s="54">
        <f>IFERROR($E97*INDEX(StimaDeiCosti!$C$5:$C$7,MATCH($A97,StimaDeiCosti!$A$5:$A$7,0))*$D97*$F97/1000,0)</f>
        <v>0</v>
      </c>
      <c r="L97" s="50">
        <f>IFERROR((INDEX(StimaDeiCosti!$B$5:$B$7,MATCH($A97,StimaDeiCosti!$A$5:$A$7,0))+$E97*INDEX(StimaDeiCosti!$C$5:$C$7,MATCH($A97,StimaDeiCosti!$A$5:$A$7,0))+$G97)*$D97*$F97/1000,0)</f>
        <v>0</v>
      </c>
      <c r="M97" s="51">
        <f t="shared" si="5"/>
        <v>0</v>
      </c>
      <c r="N97" s="52" t="str">
        <f>_xlfn.LET(_xlpm.dest,$A97,
_xlpm.tipo,$B97,
_xlpm.descr,$C97,
_xlpm.np,$D97,
_xlpm.ng,$E97,
_xlpm.nm,$F97,
_xlpm.ex,$G97,
_xlpm.exd,$H97,
_xlpm.viaggio,IFERROR(INDEX(StimaDeiCosti!$B$5:$B$7,MATCH(_xlpm.dest,StimaDeiCosti!$A$5:$A$7,0)),""),
_xlpm.sogg,IFERROR(INDEX(StimaDeiCosti!$C$5:$C$7,MATCH(_xlpm.dest,StimaDeiCosti!$A$5:$A$7,0)),""),
_xlpm.testa,"["&amp;_xlpm.dest&amp;"]"&amp;IF(OR(_xlpm.tipo="",_xlpm.tipo=" "),""," ["&amp;_xlpm.tipo&amp;"]"),
_xlpm.corpo,"--"&amp;_xlpm.descr&amp;"-"&amp;TEXT(_xlpm.nm,"0")&amp;" Mis x "&amp;TEXT(_xlpm.np,"0")&amp;" pp x "&amp;TEXT(_xlpm.ng,"0")&amp;" gg",
_xlpm.extra,IF(OR(_xlpm.ex="",_xlpm.ex=0),"","-Extra "&amp;TEXT(_xlpm.ex,"0")&amp;"€"&amp;IF(_xlpm.exd="",""," "&amp;_xlpm.exd)),
IF(OR(_xlpm.dest="",_xlpm.dest=" "),"",_xlpm.testa&amp;_xlpm.corpo&amp;"-[ Viaggio "&amp;_xlpm.viaggio&amp;"€-Soggiorno "&amp;_xlpm.sogg&amp;"€/gg"&amp;_xlpm.extra&amp;"]"))</f>
        <v/>
      </c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</row>
    <row r="98" spans="1:31" s="21" customFormat="1" x14ac:dyDescent="0.2">
      <c r="A98" s="38"/>
      <c r="B98" s="38"/>
      <c r="C98" s="39"/>
      <c r="D98" s="39"/>
      <c r="E98" s="39"/>
      <c r="F98" s="39"/>
      <c r="G98" s="39"/>
      <c r="H98" s="39"/>
      <c r="I98" s="40">
        <f t="shared" si="4"/>
        <v>0</v>
      </c>
      <c r="J98" s="41">
        <f>IFERROR(INDEX(StimaDeiCosti!$B$5:$B$7,MATCH($A98,StimaDeiCosti!$A$5:$A$7,0))*$D98*$F98/1000,0)</f>
        <v>0</v>
      </c>
      <c r="K98" s="41">
        <f>IFERROR($E98*INDEX(StimaDeiCosti!$C$5:$C$7,MATCH($A98,StimaDeiCosti!$A$5:$A$7,0))*$D98*$F98/1000,0)</f>
        <v>0</v>
      </c>
      <c r="L98" s="41">
        <f>IFERROR((INDEX(StimaDeiCosti!$B$5:$B$7,MATCH($A98,StimaDeiCosti!$A$5:$A$7,0))+$E98*INDEX(StimaDeiCosti!$C$5:$C$7,MATCH($A98,StimaDeiCosti!$A$5:$A$7,0)))*$D98*$F98/1000,0)</f>
        <v>0</v>
      </c>
      <c r="M98" s="42">
        <f t="shared" si="5"/>
        <v>0</v>
      </c>
      <c r="N98" s="43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</row>
    <row r="99" spans="1:31" x14ac:dyDescent="0.2"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</row>
    <row r="100" spans="1:31" x14ac:dyDescent="0.2"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</row>
    <row r="101" spans="1:31" x14ac:dyDescent="0.2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</row>
    <row r="102" spans="1:31" x14ac:dyDescent="0.2"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</row>
    <row r="103" spans="1:31" x14ac:dyDescent="0.2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</row>
    <row r="104" spans="1:31" x14ac:dyDescent="0.2"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</row>
    <row r="105" spans="1:31" x14ac:dyDescent="0.2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</row>
    <row r="106" spans="1:31" x14ac:dyDescent="0.2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</row>
    <row r="107" spans="1:31" x14ac:dyDescent="0.2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</row>
    <row r="108" spans="1:31" x14ac:dyDescent="0.2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</row>
    <row r="109" spans="1:31" x14ac:dyDescent="0.2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</row>
    <row r="110" spans="1:31" x14ac:dyDescent="0.2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</row>
    <row r="111" spans="1:31" x14ac:dyDescent="0.2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</row>
    <row r="112" spans="1:31" x14ac:dyDescent="0.2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</row>
    <row r="113" spans="3:31" x14ac:dyDescent="0.2"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</row>
    <row r="114" spans="3:31" x14ac:dyDescent="0.2"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</row>
    <row r="115" spans="3:31" x14ac:dyDescent="0.2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</row>
    <row r="116" spans="3:31" x14ac:dyDescent="0.2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</row>
    <row r="117" spans="3:31" x14ac:dyDescent="0.2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</row>
    <row r="118" spans="3:31" x14ac:dyDescent="0.2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3:31" x14ac:dyDescent="0.2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0" spans="3:31" x14ac:dyDescent="0.2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</row>
    <row r="121" spans="3:31" x14ac:dyDescent="0.2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</row>
    <row r="122" spans="3:31" x14ac:dyDescent="0.2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</row>
    <row r="123" spans="3:31" x14ac:dyDescent="0.2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3:31" x14ac:dyDescent="0.2"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3:31" x14ac:dyDescent="0.2"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3:31" x14ac:dyDescent="0.2"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3:31" x14ac:dyDescent="0.2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3:31" x14ac:dyDescent="0.2"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3:31" x14ac:dyDescent="0.2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3:31" x14ac:dyDescent="0.2"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3:31" x14ac:dyDescent="0.2"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3:31" x14ac:dyDescent="0.2"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3:31" x14ac:dyDescent="0.2"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3:31" x14ac:dyDescent="0.2"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3:31" x14ac:dyDescent="0.2"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3:31" x14ac:dyDescent="0.2"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</row>
    <row r="137" spans="3:31" x14ac:dyDescent="0.2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</row>
    <row r="138" spans="3:31" x14ac:dyDescent="0.2"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</row>
    <row r="139" spans="3:31" x14ac:dyDescent="0.2"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</row>
    <row r="140" spans="3:31" x14ac:dyDescent="0.2"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</row>
    <row r="141" spans="3:31" x14ac:dyDescent="0.2"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</row>
    <row r="142" spans="3:31" x14ac:dyDescent="0.2"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</row>
    <row r="143" spans="3:31" x14ac:dyDescent="0.2"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</row>
    <row r="144" spans="3:31" x14ac:dyDescent="0.2"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</row>
    <row r="145" spans="3:31" x14ac:dyDescent="0.2"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</row>
    <row r="146" spans="3:31" x14ac:dyDescent="0.2"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</row>
    <row r="147" spans="3:31" x14ac:dyDescent="0.2"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</row>
    <row r="148" spans="3:31" x14ac:dyDescent="0.2"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</row>
    <row r="149" spans="3:31" x14ac:dyDescent="0.2"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</row>
    <row r="150" spans="3:31" x14ac:dyDescent="0.2"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</row>
    <row r="151" spans="3:31" x14ac:dyDescent="0.2"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</row>
    <row r="152" spans="3:31" x14ac:dyDescent="0.2"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</row>
    <row r="153" spans="3:31" x14ac:dyDescent="0.2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</row>
    <row r="154" spans="3:31" x14ac:dyDescent="0.2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</row>
    <row r="155" spans="3:31" x14ac:dyDescent="0.2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</row>
    <row r="156" spans="3:31" x14ac:dyDescent="0.2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</row>
    <row r="157" spans="3:31" x14ac:dyDescent="0.2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</row>
    <row r="158" spans="3:31" x14ac:dyDescent="0.2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</row>
    <row r="159" spans="3:31" x14ac:dyDescent="0.2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</row>
    <row r="160" spans="3:31" x14ac:dyDescent="0.2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</row>
    <row r="161" spans="3:31" x14ac:dyDescent="0.2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</row>
    <row r="162" spans="3:31" x14ac:dyDescent="0.2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</row>
    <row r="163" spans="3:31" x14ac:dyDescent="0.2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</row>
    <row r="164" spans="3:31" x14ac:dyDescent="0.2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</row>
    <row r="165" spans="3:31" x14ac:dyDescent="0.2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</row>
    <row r="166" spans="3:31" x14ac:dyDescent="0.2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</row>
    <row r="167" spans="3:31" x14ac:dyDescent="0.2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</row>
    <row r="168" spans="3:31" x14ac:dyDescent="0.2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</row>
    <row r="169" spans="3:31" x14ac:dyDescent="0.2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</row>
    <row r="170" spans="3:31" x14ac:dyDescent="0.2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</row>
    <row r="171" spans="3:31" x14ac:dyDescent="0.2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</row>
    <row r="172" spans="3:31" x14ac:dyDescent="0.2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</row>
    <row r="173" spans="3:31" x14ac:dyDescent="0.2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</row>
    <row r="174" spans="3:31" x14ac:dyDescent="0.2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</row>
    <row r="175" spans="3:31" x14ac:dyDescent="0.2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</row>
    <row r="176" spans="3:31" x14ac:dyDescent="0.2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</row>
    <row r="177" spans="3:31" x14ac:dyDescent="0.2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</row>
    <row r="178" spans="3:31" x14ac:dyDescent="0.2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</row>
    <row r="179" spans="3:31" x14ac:dyDescent="0.2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</row>
    <row r="180" spans="3:31" x14ac:dyDescent="0.2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</row>
    <row r="181" spans="3:31" x14ac:dyDescent="0.2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</row>
    <row r="182" spans="3:31" x14ac:dyDescent="0.2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</row>
    <row r="183" spans="3:31" x14ac:dyDescent="0.2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</row>
    <row r="184" spans="3:31" x14ac:dyDescent="0.2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</row>
    <row r="185" spans="3:31" x14ac:dyDescent="0.2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</row>
    <row r="186" spans="3:31" x14ac:dyDescent="0.2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</row>
    <row r="187" spans="3:31" x14ac:dyDescent="0.2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</row>
    <row r="188" spans="3:31" x14ac:dyDescent="0.2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</row>
    <row r="189" spans="3:31" x14ac:dyDescent="0.2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</row>
    <row r="190" spans="3:31" x14ac:dyDescent="0.2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</row>
    <row r="191" spans="3:31" x14ac:dyDescent="0.2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</row>
    <row r="192" spans="3:31" x14ac:dyDescent="0.2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</row>
    <row r="193" spans="3:31" x14ac:dyDescent="0.2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</row>
    <row r="194" spans="3:31" x14ac:dyDescent="0.2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</row>
    <row r="195" spans="3:31" x14ac:dyDescent="0.2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</row>
    <row r="196" spans="3:31" x14ac:dyDescent="0.2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</row>
    <row r="197" spans="3:31" x14ac:dyDescent="0.2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</row>
    <row r="198" spans="3:31" x14ac:dyDescent="0.2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</row>
    <row r="199" spans="3:31" x14ac:dyDescent="0.2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</row>
    <row r="200" spans="3:31" x14ac:dyDescent="0.2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</row>
    <row r="201" spans="3:31" x14ac:dyDescent="0.2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</row>
    <row r="202" spans="3:31" x14ac:dyDescent="0.2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</row>
    <row r="203" spans="3:31" x14ac:dyDescent="0.2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</row>
    <row r="204" spans="3:31" x14ac:dyDescent="0.2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</row>
    <row r="205" spans="3:31" x14ac:dyDescent="0.2"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</row>
    <row r="206" spans="3:31" x14ac:dyDescent="0.2"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</row>
    <row r="207" spans="3:31" x14ac:dyDescent="0.2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</row>
    <row r="208" spans="3:31" x14ac:dyDescent="0.2"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</row>
    <row r="209" spans="3:31" x14ac:dyDescent="0.2"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</row>
    <row r="210" spans="3:31" x14ac:dyDescent="0.2"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</row>
    <row r="211" spans="3:31" x14ac:dyDescent="0.2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</row>
    <row r="212" spans="3:31" x14ac:dyDescent="0.2"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</row>
    <row r="213" spans="3:31" x14ac:dyDescent="0.2"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</row>
    <row r="214" spans="3:31" x14ac:dyDescent="0.2"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</row>
    <row r="215" spans="3:31" x14ac:dyDescent="0.2"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</row>
    <row r="216" spans="3:31" x14ac:dyDescent="0.2"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</row>
    <row r="217" spans="3:31" x14ac:dyDescent="0.2"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</row>
    <row r="218" spans="3:31" x14ac:dyDescent="0.2"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</row>
    <row r="219" spans="3:31" x14ac:dyDescent="0.2"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</row>
    <row r="220" spans="3:31" x14ac:dyDescent="0.2"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</row>
    <row r="221" spans="3:31" x14ac:dyDescent="0.2"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</row>
    <row r="222" spans="3:31" x14ac:dyDescent="0.2"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</row>
    <row r="223" spans="3:31" x14ac:dyDescent="0.2"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</row>
    <row r="224" spans="3:31" x14ac:dyDescent="0.2"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</row>
    <row r="225" spans="3:31" x14ac:dyDescent="0.2"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</row>
    <row r="226" spans="3:31" x14ac:dyDescent="0.2"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</row>
    <row r="227" spans="3:31" x14ac:dyDescent="0.2"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</row>
    <row r="228" spans="3:31" x14ac:dyDescent="0.2"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</row>
    <row r="229" spans="3:31" x14ac:dyDescent="0.2"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</row>
    <row r="230" spans="3:31" x14ac:dyDescent="0.2"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</row>
    <row r="231" spans="3:31" x14ac:dyDescent="0.2"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</row>
    <row r="232" spans="3:31" x14ac:dyDescent="0.2"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</row>
    <row r="233" spans="3:31" x14ac:dyDescent="0.2"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</row>
    <row r="234" spans="3:31" x14ac:dyDescent="0.2"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</row>
    <row r="235" spans="3:31" x14ac:dyDescent="0.2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</row>
    <row r="236" spans="3:31" x14ac:dyDescent="0.2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</row>
    <row r="237" spans="3:31" x14ac:dyDescent="0.2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</row>
    <row r="238" spans="3:31" x14ac:dyDescent="0.2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</row>
    <row r="239" spans="3:31" x14ac:dyDescent="0.2"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</row>
    <row r="240" spans="3:31" x14ac:dyDescent="0.2"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</row>
    <row r="241" spans="3:31" x14ac:dyDescent="0.2"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</row>
    <row r="242" spans="3:31" x14ac:dyDescent="0.2"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</row>
    <row r="243" spans="3:31" x14ac:dyDescent="0.2"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</row>
    <row r="244" spans="3:31" x14ac:dyDescent="0.2"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</row>
    <row r="245" spans="3:31" x14ac:dyDescent="0.2"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</row>
    <row r="246" spans="3:31" x14ac:dyDescent="0.2"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</row>
    <row r="247" spans="3:31" x14ac:dyDescent="0.2"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</row>
    <row r="248" spans="3:31" x14ac:dyDescent="0.2"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</row>
    <row r="249" spans="3:31" x14ac:dyDescent="0.2"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</row>
    <row r="250" spans="3:31" x14ac:dyDescent="0.2"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</row>
    <row r="251" spans="3:31" x14ac:dyDescent="0.2"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</row>
    <row r="252" spans="3:31" x14ac:dyDescent="0.2"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</row>
    <row r="253" spans="3:31" x14ac:dyDescent="0.2"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</row>
    <row r="254" spans="3:31" x14ac:dyDescent="0.2"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</row>
    <row r="255" spans="3:31" x14ac:dyDescent="0.2"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</row>
    <row r="256" spans="3:31" x14ac:dyDescent="0.2"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</row>
    <row r="257" spans="3:31" x14ac:dyDescent="0.2"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</row>
    <row r="258" spans="3:31" x14ac:dyDescent="0.2"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</row>
    <row r="259" spans="3:31" x14ac:dyDescent="0.2"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</row>
    <row r="260" spans="3:31" x14ac:dyDescent="0.2"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</row>
    <row r="261" spans="3:31" x14ac:dyDescent="0.2"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</row>
    <row r="262" spans="3:31" x14ac:dyDescent="0.2"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</row>
    <row r="263" spans="3:31" x14ac:dyDescent="0.2"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</row>
    <row r="264" spans="3:31" x14ac:dyDescent="0.2"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</row>
    <row r="265" spans="3:31" x14ac:dyDescent="0.2"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</row>
    <row r="266" spans="3:31" x14ac:dyDescent="0.2"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</row>
    <row r="267" spans="3:31" x14ac:dyDescent="0.2"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</row>
    <row r="268" spans="3:31" x14ac:dyDescent="0.2"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</row>
    <row r="269" spans="3:31" x14ac:dyDescent="0.2"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</row>
    <row r="270" spans="3:31" x14ac:dyDescent="0.2"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</row>
    <row r="271" spans="3:31" x14ac:dyDescent="0.2"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</row>
    <row r="272" spans="3:31" x14ac:dyDescent="0.2"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</row>
    <row r="273" spans="3:31" x14ac:dyDescent="0.2"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</row>
    <row r="274" spans="3:31" x14ac:dyDescent="0.2"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</row>
    <row r="275" spans="3:31" x14ac:dyDescent="0.2"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</row>
    <row r="276" spans="3:31" x14ac:dyDescent="0.2"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</row>
    <row r="277" spans="3:31" x14ac:dyDescent="0.2"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</row>
    <row r="278" spans="3:31" x14ac:dyDescent="0.2"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</row>
    <row r="279" spans="3:31" x14ac:dyDescent="0.2"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</row>
    <row r="280" spans="3:31" x14ac:dyDescent="0.2"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</row>
    <row r="281" spans="3:31" x14ac:dyDescent="0.2"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</row>
    <row r="282" spans="3:31" x14ac:dyDescent="0.2"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</row>
    <row r="283" spans="3:31" x14ac:dyDescent="0.2"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</row>
    <row r="284" spans="3:31" x14ac:dyDescent="0.2"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</row>
    <row r="285" spans="3:31" x14ac:dyDescent="0.2"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</row>
    <row r="286" spans="3:31" x14ac:dyDescent="0.2"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</row>
    <row r="287" spans="3:31" x14ac:dyDescent="0.2"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</row>
    <row r="288" spans="3:31" x14ac:dyDescent="0.2"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</row>
    <row r="289" spans="3:31" x14ac:dyDescent="0.2"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</row>
    <row r="290" spans="3:31" x14ac:dyDescent="0.2"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</row>
    <row r="291" spans="3:31" x14ac:dyDescent="0.2"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</row>
    <row r="292" spans="3:31" x14ac:dyDescent="0.2"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</row>
    <row r="293" spans="3:31" x14ac:dyDescent="0.2"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</row>
    <row r="294" spans="3:31" x14ac:dyDescent="0.2"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</row>
    <row r="295" spans="3:31" x14ac:dyDescent="0.2"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</row>
    <row r="296" spans="3:31" x14ac:dyDescent="0.2"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</row>
    <row r="297" spans="3:31" x14ac:dyDescent="0.2"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</row>
    <row r="298" spans="3:31" x14ac:dyDescent="0.2"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</row>
    <row r="299" spans="3:31" x14ac:dyDescent="0.2"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</row>
    <row r="300" spans="3:31" x14ac:dyDescent="0.2"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</row>
    <row r="301" spans="3:31" x14ac:dyDescent="0.2"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</row>
    <row r="302" spans="3:31" x14ac:dyDescent="0.2"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</row>
    <row r="303" spans="3:31" x14ac:dyDescent="0.2"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</row>
    <row r="304" spans="3:31" x14ac:dyDescent="0.2"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</row>
    <row r="305" spans="3:31" x14ac:dyDescent="0.2"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</row>
    <row r="306" spans="3:31" x14ac:dyDescent="0.2"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</row>
    <row r="307" spans="3:31" x14ac:dyDescent="0.2"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</row>
    <row r="308" spans="3:31" x14ac:dyDescent="0.2"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</row>
    <row r="309" spans="3:31" x14ac:dyDescent="0.2"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</row>
    <row r="310" spans="3:31" x14ac:dyDescent="0.2"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</row>
    <row r="311" spans="3:31" x14ac:dyDescent="0.2"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</row>
    <row r="312" spans="3:31" x14ac:dyDescent="0.2"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</row>
    <row r="313" spans="3:31" x14ac:dyDescent="0.2"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</row>
    <row r="314" spans="3:31" x14ac:dyDescent="0.2"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</row>
    <row r="315" spans="3:31" x14ac:dyDescent="0.2"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</row>
    <row r="316" spans="3:31" x14ac:dyDescent="0.2"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</row>
    <row r="317" spans="3:31" x14ac:dyDescent="0.2"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</row>
    <row r="318" spans="3:31" x14ac:dyDescent="0.2"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</row>
    <row r="319" spans="3:31" x14ac:dyDescent="0.2"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</row>
    <row r="320" spans="3:31" x14ac:dyDescent="0.2"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</row>
    <row r="321" spans="3:31" x14ac:dyDescent="0.2"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</row>
    <row r="322" spans="3:31" x14ac:dyDescent="0.2"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</row>
    <row r="323" spans="3:31" x14ac:dyDescent="0.2"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</row>
    <row r="324" spans="3:31" x14ac:dyDescent="0.2"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</row>
    <row r="325" spans="3:31" x14ac:dyDescent="0.2"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</row>
    <row r="326" spans="3:31" x14ac:dyDescent="0.2"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</row>
    <row r="327" spans="3:31" x14ac:dyDescent="0.2"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</row>
    <row r="328" spans="3:31" x14ac:dyDescent="0.2"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</row>
    <row r="329" spans="3:31" x14ac:dyDescent="0.2"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</row>
    <row r="330" spans="3:31" x14ac:dyDescent="0.2"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</row>
    <row r="331" spans="3:31" x14ac:dyDescent="0.2"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</row>
    <row r="332" spans="3:31" x14ac:dyDescent="0.2"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</row>
    <row r="333" spans="3:31" x14ac:dyDescent="0.2"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</row>
    <row r="334" spans="3:31" x14ac:dyDescent="0.2"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</row>
    <row r="335" spans="3:31" x14ac:dyDescent="0.2"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</row>
    <row r="336" spans="3:31" x14ac:dyDescent="0.2"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</row>
    <row r="337" spans="3:31" x14ac:dyDescent="0.2"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  <row r="338" spans="3:31" x14ac:dyDescent="0.2"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</row>
    <row r="339" spans="3:31" x14ac:dyDescent="0.2"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</row>
    <row r="340" spans="3:31" x14ac:dyDescent="0.2"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</row>
    <row r="341" spans="3:31" x14ac:dyDescent="0.2"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</row>
    <row r="342" spans="3:31" x14ac:dyDescent="0.2"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</row>
    <row r="343" spans="3:31" x14ac:dyDescent="0.2"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</row>
    <row r="344" spans="3:31" x14ac:dyDescent="0.2"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</row>
    <row r="345" spans="3:31" x14ac:dyDescent="0.2"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</row>
    <row r="346" spans="3:31" x14ac:dyDescent="0.2"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</row>
    <row r="347" spans="3:31" x14ac:dyDescent="0.2"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</row>
    <row r="348" spans="3:31" x14ac:dyDescent="0.2"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</row>
    <row r="349" spans="3:31" x14ac:dyDescent="0.2"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</row>
    <row r="350" spans="3:31" x14ac:dyDescent="0.2"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</row>
    <row r="351" spans="3:31" x14ac:dyDescent="0.2"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</row>
    <row r="352" spans="3:31" x14ac:dyDescent="0.2"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</row>
    <row r="353" spans="3:31" x14ac:dyDescent="0.2"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</row>
    <row r="354" spans="3:31" x14ac:dyDescent="0.2"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</row>
    <row r="355" spans="3:31" x14ac:dyDescent="0.2"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</row>
    <row r="356" spans="3:31" x14ac:dyDescent="0.2"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</row>
    <row r="357" spans="3:31" x14ac:dyDescent="0.2"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</row>
    <row r="358" spans="3:31" x14ac:dyDescent="0.2"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</row>
    <row r="359" spans="3:31" x14ac:dyDescent="0.2"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</row>
    <row r="360" spans="3:31" x14ac:dyDescent="0.2"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</row>
    <row r="361" spans="3:31" x14ac:dyDescent="0.2"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</row>
    <row r="362" spans="3:31" x14ac:dyDescent="0.2"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</row>
    <row r="363" spans="3:31" x14ac:dyDescent="0.2"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</row>
    <row r="364" spans="3:31" x14ac:dyDescent="0.2"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</row>
    <row r="365" spans="3:31" x14ac:dyDescent="0.2"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</row>
    <row r="366" spans="3:31" x14ac:dyDescent="0.2"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</row>
    <row r="367" spans="3:31" x14ac:dyDescent="0.2"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</row>
    <row r="368" spans="3:31" x14ac:dyDescent="0.2"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</row>
    <row r="369" spans="3:31" x14ac:dyDescent="0.2"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</row>
    <row r="370" spans="3:31" x14ac:dyDescent="0.2"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</row>
    <row r="371" spans="3:31" x14ac:dyDescent="0.2"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</row>
    <row r="372" spans="3:31" x14ac:dyDescent="0.2"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</row>
    <row r="373" spans="3:31" x14ac:dyDescent="0.2"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</row>
    <row r="374" spans="3:31" x14ac:dyDescent="0.2"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</row>
    <row r="375" spans="3:31" x14ac:dyDescent="0.2"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</row>
    <row r="376" spans="3:31" x14ac:dyDescent="0.2"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</row>
    <row r="377" spans="3:31" x14ac:dyDescent="0.2"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</row>
    <row r="378" spans="3:31" x14ac:dyDescent="0.2"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</row>
    <row r="379" spans="3:31" x14ac:dyDescent="0.2"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</row>
    <row r="380" spans="3:31" x14ac:dyDescent="0.2"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</row>
    <row r="381" spans="3:31" x14ac:dyDescent="0.2"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</row>
    <row r="382" spans="3:31" x14ac:dyDescent="0.2"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</row>
    <row r="383" spans="3:31" x14ac:dyDescent="0.2"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</row>
    <row r="384" spans="3:31" x14ac:dyDescent="0.2"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</row>
    <row r="385" spans="3:31" x14ac:dyDescent="0.2"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</row>
    <row r="386" spans="3:31" x14ac:dyDescent="0.2"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</row>
    <row r="387" spans="3:31" x14ac:dyDescent="0.2"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</row>
    <row r="388" spans="3:31" x14ac:dyDescent="0.2"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</row>
    <row r="389" spans="3:31" x14ac:dyDescent="0.2"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</row>
    <row r="390" spans="3:31" x14ac:dyDescent="0.2"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</row>
    <row r="391" spans="3:31" x14ac:dyDescent="0.2"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</row>
    <row r="392" spans="3:31" x14ac:dyDescent="0.2"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</row>
    <row r="393" spans="3:31" x14ac:dyDescent="0.2"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</row>
    <row r="394" spans="3:31" x14ac:dyDescent="0.2"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</row>
    <row r="395" spans="3:31" x14ac:dyDescent="0.2"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</row>
    <row r="396" spans="3:31" x14ac:dyDescent="0.2"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</row>
    <row r="397" spans="3:31" x14ac:dyDescent="0.2"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</row>
    <row r="398" spans="3:31" x14ac:dyDescent="0.2"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</row>
    <row r="399" spans="3:31" x14ac:dyDescent="0.2"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</row>
    <row r="400" spans="3:31" x14ac:dyDescent="0.2"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</row>
    <row r="401" spans="3:31" x14ac:dyDescent="0.2"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</row>
    <row r="402" spans="3:31" x14ac:dyDescent="0.2"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</row>
    <row r="403" spans="3:31" x14ac:dyDescent="0.2"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</row>
    <row r="404" spans="3:31" x14ac:dyDescent="0.2"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</row>
    <row r="405" spans="3:31" x14ac:dyDescent="0.2"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</row>
    <row r="406" spans="3:31" x14ac:dyDescent="0.2"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</row>
    <row r="407" spans="3:31" x14ac:dyDescent="0.2"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</row>
    <row r="408" spans="3:31" x14ac:dyDescent="0.2"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</row>
    <row r="409" spans="3:31" x14ac:dyDescent="0.2"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</row>
    <row r="410" spans="3:31" x14ac:dyDescent="0.2"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</row>
    <row r="411" spans="3:31" x14ac:dyDescent="0.2"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</row>
    <row r="412" spans="3:31" x14ac:dyDescent="0.2"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</row>
    <row r="413" spans="3:31" x14ac:dyDescent="0.2"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</row>
    <row r="414" spans="3:31" x14ac:dyDescent="0.2"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</row>
    <row r="415" spans="3:31" x14ac:dyDescent="0.2"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</row>
    <row r="416" spans="3:31" x14ac:dyDescent="0.2"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</row>
    <row r="417" spans="3:31" x14ac:dyDescent="0.2"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</row>
    <row r="418" spans="3:31" x14ac:dyDescent="0.2"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</row>
    <row r="419" spans="3:31" x14ac:dyDescent="0.2"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</row>
    <row r="420" spans="3:31" x14ac:dyDescent="0.2"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</row>
    <row r="421" spans="3:31" x14ac:dyDescent="0.2"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</row>
    <row r="422" spans="3:31" x14ac:dyDescent="0.2"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</row>
    <row r="423" spans="3:31" x14ac:dyDescent="0.2"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</row>
    <row r="424" spans="3:31" x14ac:dyDescent="0.2"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</row>
    <row r="425" spans="3:31" x14ac:dyDescent="0.2"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</row>
    <row r="426" spans="3:31" x14ac:dyDescent="0.2"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</row>
    <row r="427" spans="3:31" x14ac:dyDescent="0.2"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</row>
    <row r="428" spans="3:31" x14ac:dyDescent="0.2"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</row>
    <row r="429" spans="3:31" x14ac:dyDescent="0.2"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</row>
    <row r="430" spans="3:31" x14ac:dyDescent="0.2"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</row>
    <row r="431" spans="3:31" x14ac:dyDescent="0.2"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</row>
    <row r="432" spans="3:31" x14ac:dyDescent="0.2"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</row>
    <row r="433" spans="3:31" x14ac:dyDescent="0.2"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</row>
    <row r="434" spans="3:31" x14ac:dyDescent="0.2"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</row>
    <row r="435" spans="3:31" x14ac:dyDescent="0.2"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</row>
    <row r="436" spans="3:31" x14ac:dyDescent="0.2"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</row>
    <row r="437" spans="3:31" x14ac:dyDescent="0.2"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</row>
    <row r="438" spans="3:31" x14ac:dyDescent="0.2"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</row>
    <row r="439" spans="3:31" x14ac:dyDescent="0.2"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</row>
    <row r="440" spans="3:31" x14ac:dyDescent="0.2"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</row>
    <row r="441" spans="3:31" x14ac:dyDescent="0.2"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</row>
    <row r="442" spans="3:31" x14ac:dyDescent="0.2"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</row>
    <row r="443" spans="3:31" x14ac:dyDescent="0.2"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</row>
    <row r="444" spans="3:31" x14ac:dyDescent="0.2"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</row>
    <row r="445" spans="3:31" x14ac:dyDescent="0.2"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</row>
    <row r="446" spans="3:31" x14ac:dyDescent="0.2"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</row>
    <row r="447" spans="3:31" x14ac:dyDescent="0.2"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</row>
    <row r="448" spans="3:31" x14ac:dyDescent="0.2"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</row>
    <row r="449" spans="3:31" x14ac:dyDescent="0.2"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</row>
    <row r="450" spans="3:31" x14ac:dyDescent="0.2"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</row>
    <row r="451" spans="3:31" x14ac:dyDescent="0.2"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</row>
    <row r="452" spans="3:31" x14ac:dyDescent="0.2"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</row>
    <row r="453" spans="3:31" x14ac:dyDescent="0.2"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</row>
    <row r="454" spans="3:31" x14ac:dyDescent="0.2"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</row>
    <row r="455" spans="3:31" x14ac:dyDescent="0.2"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</row>
    <row r="456" spans="3:31" x14ac:dyDescent="0.2"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</row>
    <row r="457" spans="3:31" x14ac:dyDescent="0.2"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</row>
    <row r="458" spans="3:31" x14ac:dyDescent="0.2"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</row>
    <row r="459" spans="3:31" x14ac:dyDescent="0.2"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</row>
    <row r="460" spans="3:31" x14ac:dyDescent="0.2"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</row>
    <row r="461" spans="3:31" x14ac:dyDescent="0.2"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</row>
    <row r="462" spans="3:31" x14ac:dyDescent="0.2"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</row>
    <row r="463" spans="3:31" x14ac:dyDescent="0.2"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</row>
    <row r="464" spans="3:31" x14ac:dyDescent="0.2"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</row>
    <row r="465" spans="3:31" x14ac:dyDescent="0.2"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</row>
    <row r="466" spans="3:31" x14ac:dyDescent="0.2"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</row>
    <row r="467" spans="3:31" x14ac:dyDescent="0.2"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</row>
    <row r="468" spans="3:31" x14ac:dyDescent="0.2"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</row>
    <row r="469" spans="3:31" x14ac:dyDescent="0.2"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</row>
    <row r="470" spans="3:31" x14ac:dyDescent="0.2"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</row>
    <row r="471" spans="3:31" x14ac:dyDescent="0.2"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</row>
    <row r="472" spans="3:31" x14ac:dyDescent="0.2"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</row>
    <row r="473" spans="3:31" x14ac:dyDescent="0.2"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</row>
    <row r="474" spans="3:31" x14ac:dyDescent="0.2"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</row>
    <row r="475" spans="3:31" x14ac:dyDescent="0.2"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</row>
    <row r="476" spans="3:31" x14ac:dyDescent="0.2"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</row>
    <row r="477" spans="3:31" x14ac:dyDescent="0.2"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</row>
    <row r="478" spans="3:31" x14ac:dyDescent="0.2"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</row>
    <row r="479" spans="3:31" x14ac:dyDescent="0.2"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</row>
    <row r="480" spans="3:31" x14ac:dyDescent="0.2"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</row>
    <row r="481" spans="3:31" x14ac:dyDescent="0.2"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</row>
    <row r="482" spans="3:31" x14ac:dyDescent="0.2"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</row>
    <row r="483" spans="3:31" x14ac:dyDescent="0.2"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</row>
    <row r="484" spans="3:31" x14ac:dyDescent="0.2"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</row>
    <row r="485" spans="3:31" x14ac:dyDescent="0.2"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</row>
    <row r="486" spans="3:31" x14ac:dyDescent="0.2"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</row>
    <row r="487" spans="3:31" x14ac:dyDescent="0.2"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</row>
    <row r="488" spans="3:31" x14ac:dyDescent="0.2"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</row>
    <row r="489" spans="3:31" x14ac:dyDescent="0.2"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</row>
    <row r="490" spans="3:31" x14ac:dyDescent="0.2"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</row>
    <row r="491" spans="3:31" x14ac:dyDescent="0.2"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</row>
    <row r="492" spans="3:31" x14ac:dyDescent="0.2"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</row>
    <row r="493" spans="3:31" x14ac:dyDescent="0.2"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</row>
    <row r="494" spans="3:31" x14ac:dyDescent="0.2"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</row>
    <row r="495" spans="3:31" x14ac:dyDescent="0.2"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</row>
    <row r="496" spans="3:31" x14ac:dyDescent="0.2"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</row>
    <row r="497" spans="3:31" x14ac:dyDescent="0.2"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</row>
    <row r="498" spans="3:31" x14ac:dyDescent="0.2"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</row>
    <row r="499" spans="3:31" x14ac:dyDescent="0.2"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</row>
    <row r="500" spans="3:31" x14ac:dyDescent="0.2"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</row>
    <row r="501" spans="3:31" x14ac:dyDescent="0.2"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</row>
    <row r="502" spans="3:31" x14ac:dyDescent="0.2"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</row>
    <row r="503" spans="3:31" x14ac:dyDescent="0.2"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</row>
    <row r="504" spans="3:31" x14ac:dyDescent="0.2"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</row>
    <row r="505" spans="3:31" x14ac:dyDescent="0.2"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</row>
    <row r="506" spans="3:31" x14ac:dyDescent="0.2"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</row>
    <row r="507" spans="3:31" x14ac:dyDescent="0.2"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</row>
    <row r="508" spans="3:31" x14ac:dyDescent="0.2"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</row>
    <row r="509" spans="3:31" x14ac:dyDescent="0.2"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</row>
    <row r="510" spans="3:31" x14ac:dyDescent="0.2"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</row>
    <row r="511" spans="3:31" x14ac:dyDescent="0.2"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</row>
    <row r="512" spans="3:31" x14ac:dyDescent="0.2"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</row>
    <row r="513" spans="3:31" x14ac:dyDescent="0.2"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</row>
    <row r="514" spans="3:31" x14ac:dyDescent="0.2"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</row>
    <row r="515" spans="3:31" x14ac:dyDescent="0.2"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</row>
    <row r="516" spans="3:31" x14ac:dyDescent="0.2"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</row>
    <row r="517" spans="3:31" x14ac:dyDescent="0.2"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</row>
    <row r="518" spans="3:31" x14ac:dyDescent="0.2"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</row>
    <row r="519" spans="3:31" x14ac:dyDescent="0.2"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</row>
    <row r="520" spans="3:31" x14ac:dyDescent="0.2"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</row>
    <row r="521" spans="3:31" x14ac:dyDescent="0.2"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</row>
    <row r="522" spans="3:31" x14ac:dyDescent="0.2"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</row>
    <row r="523" spans="3:31" x14ac:dyDescent="0.2"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</row>
    <row r="524" spans="3:31" x14ac:dyDescent="0.2"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</row>
    <row r="525" spans="3:31" x14ac:dyDescent="0.2"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</row>
    <row r="526" spans="3:31" x14ac:dyDescent="0.2"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</row>
    <row r="527" spans="3:31" x14ac:dyDescent="0.2"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</row>
    <row r="528" spans="3:31" x14ac:dyDescent="0.2"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</row>
    <row r="529" spans="3:31" x14ac:dyDescent="0.2"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</row>
    <row r="530" spans="3:31" x14ac:dyDescent="0.2"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</row>
    <row r="531" spans="3:31" x14ac:dyDescent="0.2"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</row>
    <row r="532" spans="3:31" x14ac:dyDescent="0.2"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</row>
    <row r="533" spans="3:31" x14ac:dyDescent="0.2"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</row>
    <row r="534" spans="3:31" x14ac:dyDescent="0.2"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</row>
    <row r="535" spans="3:31" x14ac:dyDescent="0.2"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</row>
    <row r="536" spans="3:31" x14ac:dyDescent="0.2"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</row>
    <row r="537" spans="3:31" x14ac:dyDescent="0.2"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</row>
    <row r="538" spans="3:31" x14ac:dyDescent="0.2"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</row>
    <row r="539" spans="3:31" x14ac:dyDescent="0.2"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</row>
    <row r="540" spans="3:31" x14ac:dyDescent="0.2"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</row>
    <row r="541" spans="3:31" x14ac:dyDescent="0.2"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</row>
    <row r="542" spans="3:31" x14ac:dyDescent="0.2"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</row>
    <row r="543" spans="3:31" x14ac:dyDescent="0.2"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</row>
    <row r="544" spans="3:31" x14ac:dyDescent="0.2"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</row>
    <row r="545" spans="3:31" x14ac:dyDescent="0.2"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</row>
    <row r="546" spans="3:31" x14ac:dyDescent="0.2"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</row>
    <row r="547" spans="3:31" x14ac:dyDescent="0.2"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</row>
    <row r="548" spans="3:31" x14ac:dyDescent="0.2"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</row>
    <row r="549" spans="3:31" x14ac:dyDescent="0.2"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</row>
    <row r="550" spans="3:31" x14ac:dyDescent="0.2"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</row>
    <row r="551" spans="3:31" x14ac:dyDescent="0.2"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</row>
    <row r="552" spans="3:31" x14ac:dyDescent="0.2"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</row>
    <row r="553" spans="3:31" x14ac:dyDescent="0.2"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</row>
    <row r="554" spans="3:31" x14ac:dyDescent="0.2"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</row>
    <row r="555" spans="3:31" x14ac:dyDescent="0.2"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</row>
    <row r="556" spans="3:31" x14ac:dyDescent="0.2"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</row>
    <row r="557" spans="3:31" x14ac:dyDescent="0.2"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</row>
    <row r="558" spans="3:31" x14ac:dyDescent="0.2"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</row>
    <row r="559" spans="3:31" x14ac:dyDescent="0.2"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</row>
    <row r="560" spans="3:31" x14ac:dyDescent="0.2"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</row>
    <row r="561" spans="3:31" x14ac:dyDescent="0.2"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</row>
    <row r="562" spans="3:31" x14ac:dyDescent="0.2"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</row>
    <row r="563" spans="3:31" x14ac:dyDescent="0.2"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</row>
    <row r="564" spans="3:31" x14ac:dyDescent="0.2"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</row>
    <row r="565" spans="3:31" x14ac:dyDescent="0.2"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</row>
    <row r="566" spans="3:31" x14ac:dyDescent="0.2"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</row>
    <row r="567" spans="3:31" x14ac:dyDescent="0.2"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</row>
    <row r="568" spans="3:31" x14ac:dyDescent="0.2"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</row>
    <row r="569" spans="3:31" x14ac:dyDescent="0.2"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</row>
    <row r="570" spans="3:31" x14ac:dyDescent="0.2"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</row>
    <row r="571" spans="3:31" x14ac:dyDescent="0.2"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</row>
    <row r="572" spans="3:31" x14ac:dyDescent="0.2"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</row>
    <row r="573" spans="3:31" x14ac:dyDescent="0.2"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</row>
    <row r="574" spans="3:31" x14ac:dyDescent="0.2"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</row>
    <row r="575" spans="3:31" x14ac:dyDescent="0.2"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</row>
    <row r="576" spans="3:31" x14ac:dyDescent="0.2"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</row>
    <row r="577" spans="3:31" x14ac:dyDescent="0.2"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</row>
    <row r="578" spans="3:31" x14ac:dyDescent="0.2"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</row>
    <row r="579" spans="3:31" x14ac:dyDescent="0.2"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</row>
    <row r="580" spans="3:31" x14ac:dyDescent="0.2"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</row>
    <row r="581" spans="3:31" x14ac:dyDescent="0.2"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</row>
    <row r="582" spans="3:31" x14ac:dyDescent="0.2"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</row>
    <row r="583" spans="3:31" x14ac:dyDescent="0.2"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</row>
    <row r="584" spans="3:31" x14ac:dyDescent="0.2"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</row>
    <row r="585" spans="3:31" x14ac:dyDescent="0.2"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</row>
    <row r="586" spans="3:31" x14ac:dyDescent="0.2"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</row>
    <row r="587" spans="3:31" x14ac:dyDescent="0.2"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</row>
    <row r="588" spans="3:31" x14ac:dyDescent="0.2"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</row>
    <row r="589" spans="3:31" x14ac:dyDescent="0.2"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</row>
    <row r="590" spans="3:31" x14ac:dyDescent="0.2"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</row>
    <row r="591" spans="3:31" x14ac:dyDescent="0.2"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</row>
    <row r="592" spans="3:31" x14ac:dyDescent="0.2"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</row>
    <row r="593" spans="3:31" x14ac:dyDescent="0.2"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</row>
    <row r="594" spans="3:31" x14ac:dyDescent="0.2"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</row>
    <row r="595" spans="3:31" x14ac:dyDescent="0.2"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</row>
    <row r="596" spans="3:31" x14ac:dyDescent="0.2"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</row>
    <row r="597" spans="3:31" x14ac:dyDescent="0.2"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</row>
    <row r="598" spans="3:31" x14ac:dyDescent="0.2"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</row>
    <row r="599" spans="3:31" x14ac:dyDescent="0.2"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</row>
    <row r="600" spans="3:31" x14ac:dyDescent="0.2"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</row>
    <row r="601" spans="3:31" x14ac:dyDescent="0.2"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</row>
    <row r="602" spans="3:31" x14ac:dyDescent="0.2"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</row>
    <row r="603" spans="3:31" x14ac:dyDescent="0.2"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</row>
    <row r="604" spans="3:31" x14ac:dyDescent="0.2"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</row>
    <row r="605" spans="3:31" x14ac:dyDescent="0.2"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</row>
    <row r="606" spans="3:31" x14ac:dyDescent="0.2"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</row>
    <row r="607" spans="3:31" x14ac:dyDescent="0.2"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</row>
    <row r="608" spans="3:31" x14ac:dyDescent="0.2"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</row>
    <row r="609" spans="3:31" x14ac:dyDescent="0.2"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</row>
    <row r="610" spans="3:31" x14ac:dyDescent="0.2"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</row>
    <row r="611" spans="3:31" x14ac:dyDescent="0.2"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</row>
    <row r="612" spans="3:31" x14ac:dyDescent="0.2"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</row>
    <row r="613" spans="3:31" x14ac:dyDescent="0.2"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</row>
    <row r="614" spans="3:31" x14ac:dyDescent="0.2"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</row>
    <row r="615" spans="3:31" x14ac:dyDescent="0.2"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</row>
    <row r="616" spans="3:31" x14ac:dyDescent="0.2"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</row>
    <row r="617" spans="3:31" x14ac:dyDescent="0.2"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</row>
    <row r="618" spans="3:31" x14ac:dyDescent="0.2"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</row>
    <row r="619" spans="3:31" x14ac:dyDescent="0.2"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</row>
    <row r="620" spans="3:31" x14ac:dyDescent="0.2"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</row>
    <row r="621" spans="3:31" x14ac:dyDescent="0.2"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</row>
    <row r="622" spans="3:31" x14ac:dyDescent="0.2"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</row>
    <row r="623" spans="3:31" x14ac:dyDescent="0.2"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</row>
    <row r="624" spans="3:31" x14ac:dyDescent="0.2"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</row>
    <row r="625" spans="3:31" x14ac:dyDescent="0.2"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</row>
    <row r="626" spans="3:31" x14ac:dyDescent="0.2"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</row>
    <row r="627" spans="3:31" x14ac:dyDescent="0.2"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</row>
    <row r="628" spans="3:31" x14ac:dyDescent="0.2"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</row>
    <row r="629" spans="3:31" x14ac:dyDescent="0.2"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</row>
    <row r="630" spans="3:31" x14ac:dyDescent="0.2"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</row>
    <row r="631" spans="3:31" x14ac:dyDescent="0.2"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</row>
    <row r="632" spans="3:31" x14ac:dyDescent="0.2"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</row>
    <row r="633" spans="3:31" x14ac:dyDescent="0.2"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</row>
    <row r="634" spans="3:31" x14ac:dyDescent="0.2"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</row>
    <row r="635" spans="3:31" x14ac:dyDescent="0.2"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</row>
    <row r="636" spans="3:31" x14ac:dyDescent="0.2"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</row>
    <row r="637" spans="3:31" x14ac:dyDescent="0.2"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</row>
    <row r="638" spans="3:31" x14ac:dyDescent="0.2"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</row>
    <row r="639" spans="3:31" x14ac:dyDescent="0.2"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</row>
    <row r="640" spans="3:31" x14ac:dyDescent="0.2"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</row>
    <row r="641" spans="3:31" x14ac:dyDescent="0.2"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</row>
    <row r="642" spans="3:31" x14ac:dyDescent="0.2"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</row>
    <row r="643" spans="3:31" x14ac:dyDescent="0.2"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</row>
    <row r="644" spans="3:31" x14ac:dyDescent="0.2"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</row>
    <row r="645" spans="3:31" x14ac:dyDescent="0.2"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</row>
    <row r="646" spans="3:31" x14ac:dyDescent="0.2"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</row>
    <row r="647" spans="3:31" x14ac:dyDescent="0.2"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</row>
    <row r="648" spans="3:31" x14ac:dyDescent="0.2"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</row>
    <row r="649" spans="3:31" x14ac:dyDescent="0.2"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</row>
    <row r="650" spans="3:31" x14ac:dyDescent="0.2"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</row>
    <row r="651" spans="3:31" x14ac:dyDescent="0.2"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</row>
    <row r="652" spans="3:31" x14ac:dyDescent="0.2"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</row>
    <row r="653" spans="3:31" x14ac:dyDescent="0.2"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</row>
    <row r="654" spans="3:31" x14ac:dyDescent="0.2"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</row>
    <row r="655" spans="3:31" x14ac:dyDescent="0.2"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</row>
    <row r="656" spans="3:31" x14ac:dyDescent="0.2"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</row>
    <row r="657" spans="3:31" x14ac:dyDescent="0.2"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</row>
    <row r="658" spans="3:31" x14ac:dyDescent="0.2"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</row>
    <row r="659" spans="3:31" x14ac:dyDescent="0.2"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</row>
    <row r="660" spans="3:31" x14ac:dyDescent="0.2"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</row>
    <row r="661" spans="3:31" x14ac:dyDescent="0.2"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</row>
    <row r="662" spans="3:31" x14ac:dyDescent="0.2"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</row>
    <row r="663" spans="3:31" x14ac:dyDescent="0.2"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</row>
    <row r="664" spans="3:31" x14ac:dyDescent="0.2"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</row>
    <row r="665" spans="3:31" x14ac:dyDescent="0.2"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</row>
    <row r="666" spans="3:31" x14ac:dyDescent="0.2"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</row>
    <row r="667" spans="3:31" x14ac:dyDescent="0.2"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</row>
    <row r="668" spans="3:31" x14ac:dyDescent="0.2"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</row>
    <row r="669" spans="3:31" x14ac:dyDescent="0.2"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</row>
    <row r="670" spans="3:31" x14ac:dyDescent="0.2"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</row>
    <row r="671" spans="3:31" x14ac:dyDescent="0.2"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</row>
    <row r="672" spans="3:31" x14ac:dyDescent="0.2"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</row>
    <row r="673" spans="3:31" x14ac:dyDescent="0.2"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</row>
    <row r="674" spans="3:31" x14ac:dyDescent="0.2"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</row>
    <row r="675" spans="3:31" x14ac:dyDescent="0.2"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</row>
    <row r="676" spans="3:31" x14ac:dyDescent="0.2"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</row>
    <row r="677" spans="3:31" x14ac:dyDescent="0.2"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</row>
    <row r="678" spans="3:31" x14ac:dyDescent="0.2"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</row>
    <row r="679" spans="3:31" x14ac:dyDescent="0.2"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</row>
    <row r="680" spans="3:31" x14ac:dyDescent="0.2"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</row>
    <row r="681" spans="3:31" x14ac:dyDescent="0.2"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</row>
    <row r="682" spans="3:31" x14ac:dyDescent="0.2"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</row>
    <row r="683" spans="3:31" x14ac:dyDescent="0.2"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</row>
    <row r="684" spans="3:31" x14ac:dyDescent="0.2"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</row>
    <row r="685" spans="3:31" x14ac:dyDescent="0.2"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</row>
    <row r="686" spans="3:31" x14ac:dyDescent="0.2"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</row>
    <row r="687" spans="3:31" x14ac:dyDescent="0.2"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</row>
    <row r="688" spans="3:31" x14ac:dyDescent="0.2"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</row>
    <row r="689" spans="3:31" x14ac:dyDescent="0.2"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</row>
    <row r="690" spans="3:31" x14ac:dyDescent="0.2"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</row>
    <row r="691" spans="3:31" x14ac:dyDescent="0.2"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</row>
    <row r="692" spans="3:31" x14ac:dyDescent="0.2"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</row>
    <row r="693" spans="3:31" x14ac:dyDescent="0.2"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</row>
    <row r="694" spans="3:31" x14ac:dyDescent="0.2"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</row>
    <row r="695" spans="3:31" x14ac:dyDescent="0.2"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</row>
    <row r="696" spans="3:31" x14ac:dyDescent="0.2"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</row>
    <row r="697" spans="3:31" x14ac:dyDescent="0.2"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</row>
    <row r="698" spans="3:31" x14ac:dyDescent="0.2"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</row>
    <row r="699" spans="3:31" x14ac:dyDescent="0.2"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</row>
    <row r="700" spans="3:31" x14ac:dyDescent="0.2"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</row>
    <row r="701" spans="3:31" x14ac:dyDescent="0.2"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</row>
    <row r="702" spans="3:31" x14ac:dyDescent="0.2"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</row>
    <row r="703" spans="3:31" x14ac:dyDescent="0.2"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</row>
    <row r="704" spans="3:31" x14ac:dyDescent="0.2"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</row>
    <row r="705" spans="3:31" x14ac:dyDescent="0.2"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</row>
    <row r="706" spans="3:31" x14ac:dyDescent="0.2"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</row>
    <row r="707" spans="3:31" x14ac:dyDescent="0.2"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</row>
    <row r="708" spans="3:31" x14ac:dyDescent="0.2"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</row>
    <row r="709" spans="3:31" x14ac:dyDescent="0.2"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</row>
    <row r="710" spans="3:31" x14ac:dyDescent="0.2"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</row>
    <row r="711" spans="3:31" x14ac:dyDescent="0.2"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</row>
    <row r="712" spans="3:31" x14ac:dyDescent="0.2"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</row>
    <row r="713" spans="3:31" x14ac:dyDescent="0.2"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</row>
    <row r="714" spans="3:31" x14ac:dyDescent="0.2"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</row>
    <row r="715" spans="3:31" x14ac:dyDescent="0.2"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</row>
    <row r="716" spans="3:31" x14ac:dyDescent="0.2"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</row>
    <row r="717" spans="3:31" x14ac:dyDescent="0.2"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</row>
    <row r="718" spans="3:31" x14ac:dyDescent="0.2"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</row>
    <row r="719" spans="3:31" x14ac:dyDescent="0.2"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</row>
    <row r="720" spans="3:31" x14ac:dyDescent="0.2"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</row>
    <row r="721" spans="3:31" x14ac:dyDescent="0.2"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</row>
    <row r="722" spans="3:31" x14ac:dyDescent="0.2"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</row>
    <row r="723" spans="3:31" x14ac:dyDescent="0.2"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</row>
    <row r="724" spans="3:31" x14ac:dyDescent="0.2"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</row>
    <row r="725" spans="3:31" x14ac:dyDescent="0.2"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</row>
    <row r="726" spans="3:31" x14ac:dyDescent="0.2"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</row>
    <row r="727" spans="3:31" x14ac:dyDescent="0.2"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</row>
    <row r="728" spans="3:31" x14ac:dyDescent="0.2"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</row>
    <row r="729" spans="3:31" x14ac:dyDescent="0.2"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</row>
    <row r="730" spans="3:31" x14ac:dyDescent="0.2"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</row>
    <row r="731" spans="3:31" x14ac:dyDescent="0.2"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</row>
    <row r="732" spans="3:31" x14ac:dyDescent="0.2"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</row>
    <row r="733" spans="3:31" x14ac:dyDescent="0.2"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</row>
    <row r="734" spans="3:31" x14ac:dyDescent="0.2"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</row>
    <row r="735" spans="3:31" x14ac:dyDescent="0.2"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</row>
    <row r="736" spans="3:31" x14ac:dyDescent="0.2"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</row>
    <row r="737" spans="3:31" x14ac:dyDescent="0.2"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</row>
    <row r="738" spans="3:31" x14ac:dyDescent="0.2"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</row>
    <row r="739" spans="3:31" x14ac:dyDescent="0.2"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</row>
    <row r="740" spans="3:31" x14ac:dyDescent="0.2"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</row>
    <row r="741" spans="3:31" x14ac:dyDescent="0.2"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</row>
    <row r="742" spans="3:31" x14ac:dyDescent="0.2"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</row>
    <row r="743" spans="3:31" x14ac:dyDescent="0.2"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</row>
    <row r="744" spans="3:31" x14ac:dyDescent="0.2"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</row>
    <row r="745" spans="3:31" x14ac:dyDescent="0.2"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</row>
    <row r="746" spans="3:31" x14ac:dyDescent="0.2"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</row>
    <row r="747" spans="3:31" x14ac:dyDescent="0.2"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</row>
    <row r="748" spans="3:31" x14ac:dyDescent="0.2"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</row>
    <row r="749" spans="3:31" x14ac:dyDescent="0.2"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</row>
    <row r="750" spans="3:31" x14ac:dyDescent="0.2"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</row>
    <row r="751" spans="3:31" x14ac:dyDescent="0.2"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</row>
    <row r="752" spans="3:31" x14ac:dyDescent="0.2"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</row>
    <row r="753" spans="3:31" x14ac:dyDescent="0.2"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</row>
    <row r="754" spans="3:31" x14ac:dyDescent="0.2"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</row>
    <row r="755" spans="3:31" x14ac:dyDescent="0.2"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</row>
    <row r="756" spans="3:31" x14ac:dyDescent="0.2"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</row>
    <row r="757" spans="3:31" x14ac:dyDescent="0.2"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</row>
    <row r="758" spans="3:31" x14ac:dyDescent="0.2"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</row>
    <row r="759" spans="3:31" x14ac:dyDescent="0.2"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</row>
    <row r="760" spans="3:31" x14ac:dyDescent="0.2"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</row>
    <row r="761" spans="3:31" x14ac:dyDescent="0.2"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</row>
    <row r="762" spans="3:31" x14ac:dyDescent="0.2"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</row>
    <row r="763" spans="3:31" x14ac:dyDescent="0.2"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</row>
    <row r="764" spans="3:31" x14ac:dyDescent="0.2"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</row>
    <row r="765" spans="3:31" x14ac:dyDescent="0.2"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</row>
    <row r="766" spans="3:31" x14ac:dyDescent="0.2"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</row>
    <row r="767" spans="3:31" x14ac:dyDescent="0.2"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</row>
    <row r="768" spans="3:31" x14ac:dyDescent="0.2"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</row>
    <row r="769" spans="3:31" x14ac:dyDescent="0.2"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</row>
    <row r="770" spans="3:31" x14ac:dyDescent="0.2"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</row>
    <row r="771" spans="3:31" x14ac:dyDescent="0.2"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</row>
    <row r="772" spans="3:31" x14ac:dyDescent="0.2"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</row>
    <row r="773" spans="3:31" x14ac:dyDescent="0.2"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</row>
    <row r="774" spans="3:31" x14ac:dyDescent="0.2"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</row>
    <row r="775" spans="3:31" x14ac:dyDescent="0.2"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</row>
    <row r="776" spans="3:31" x14ac:dyDescent="0.2"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</row>
    <row r="777" spans="3:31" x14ac:dyDescent="0.2"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</row>
    <row r="778" spans="3:31" x14ac:dyDescent="0.2"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</row>
    <row r="779" spans="3:31" x14ac:dyDescent="0.2"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</row>
    <row r="780" spans="3:31" x14ac:dyDescent="0.2"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</row>
    <row r="781" spans="3:31" x14ac:dyDescent="0.2"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</row>
    <row r="782" spans="3:31" x14ac:dyDescent="0.2"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</row>
    <row r="783" spans="3:31" x14ac:dyDescent="0.2"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</row>
    <row r="784" spans="3:31" x14ac:dyDescent="0.2"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</row>
    <row r="785" spans="3:31" x14ac:dyDescent="0.2"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</row>
    <row r="786" spans="3:31" x14ac:dyDescent="0.2"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</row>
    <row r="787" spans="3:31" x14ac:dyDescent="0.2"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</row>
    <row r="788" spans="3:31" x14ac:dyDescent="0.2"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</row>
    <row r="789" spans="3:31" x14ac:dyDescent="0.2"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</row>
    <row r="790" spans="3:31" x14ac:dyDescent="0.2"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</row>
    <row r="791" spans="3:31" x14ac:dyDescent="0.2"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</row>
    <row r="792" spans="3:31" x14ac:dyDescent="0.2"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</row>
    <row r="793" spans="3:31" x14ac:dyDescent="0.2"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</row>
    <row r="794" spans="3:31" x14ac:dyDescent="0.2"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</row>
    <row r="795" spans="3:31" x14ac:dyDescent="0.2"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</row>
    <row r="796" spans="3:31" x14ac:dyDescent="0.2"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</row>
    <row r="797" spans="3:31" x14ac:dyDescent="0.2"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</row>
    <row r="798" spans="3:31" x14ac:dyDescent="0.2"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</row>
    <row r="799" spans="3:31" x14ac:dyDescent="0.2"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</row>
    <row r="800" spans="3:31" x14ac:dyDescent="0.2"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</row>
    <row r="801" spans="3:31" x14ac:dyDescent="0.2"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</row>
    <row r="802" spans="3:31" x14ac:dyDescent="0.2"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</row>
    <row r="803" spans="3:31" x14ac:dyDescent="0.2"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</row>
    <row r="804" spans="3:31" x14ac:dyDescent="0.2"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</row>
    <row r="805" spans="3:31" x14ac:dyDescent="0.2"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</row>
    <row r="806" spans="3:31" x14ac:dyDescent="0.2"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</row>
    <row r="807" spans="3:31" x14ac:dyDescent="0.2"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</row>
    <row r="808" spans="3:31" x14ac:dyDescent="0.2"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</row>
    <row r="809" spans="3:31" x14ac:dyDescent="0.2"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</row>
    <row r="810" spans="3:31" x14ac:dyDescent="0.2"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</row>
    <row r="811" spans="3:31" x14ac:dyDescent="0.2"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</row>
    <row r="812" spans="3:31" x14ac:dyDescent="0.2"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</row>
    <row r="813" spans="3:31" x14ac:dyDescent="0.2"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</row>
    <row r="814" spans="3:31" x14ac:dyDescent="0.2"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</row>
    <row r="815" spans="3:31" x14ac:dyDescent="0.2"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</row>
    <row r="816" spans="3:31" x14ac:dyDescent="0.2"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</row>
    <row r="817" spans="3:31" x14ac:dyDescent="0.2"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</row>
    <row r="818" spans="3:31" x14ac:dyDescent="0.2"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</row>
    <row r="819" spans="3:31" x14ac:dyDescent="0.2"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</row>
    <row r="820" spans="3:31" x14ac:dyDescent="0.2"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</row>
    <row r="821" spans="3:31" x14ac:dyDescent="0.2"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</row>
    <row r="822" spans="3:31" x14ac:dyDescent="0.2"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</row>
    <row r="823" spans="3:31" x14ac:dyDescent="0.2"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</row>
    <row r="824" spans="3:31" x14ac:dyDescent="0.2"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</row>
    <row r="825" spans="3:31" x14ac:dyDescent="0.2"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</row>
    <row r="826" spans="3:31" x14ac:dyDescent="0.2"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</row>
    <row r="827" spans="3:31" x14ac:dyDescent="0.2"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</row>
    <row r="828" spans="3:31" x14ac:dyDescent="0.2"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</row>
    <row r="829" spans="3:31" x14ac:dyDescent="0.2"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</row>
    <row r="830" spans="3:31" x14ac:dyDescent="0.2"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</row>
    <row r="831" spans="3:31" x14ac:dyDescent="0.2"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</row>
    <row r="832" spans="3:31" x14ac:dyDescent="0.2"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</row>
    <row r="833" spans="3:31" x14ac:dyDescent="0.2"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</row>
    <row r="834" spans="3:31" x14ac:dyDescent="0.2"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</row>
    <row r="835" spans="3:31" x14ac:dyDescent="0.2"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</row>
    <row r="836" spans="3:31" x14ac:dyDescent="0.2"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</row>
    <row r="837" spans="3:31" x14ac:dyDescent="0.2"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</row>
    <row r="838" spans="3:31" x14ac:dyDescent="0.2"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</row>
    <row r="839" spans="3:31" x14ac:dyDescent="0.2"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</row>
    <row r="840" spans="3:31" x14ac:dyDescent="0.2"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</row>
    <row r="841" spans="3:31" x14ac:dyDescent="0.2"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</row>
    <row r="842" spans="3:31" x14ac:dyDescent="0.2"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</row>
    <row r="843" spans="3:31" x14ac:dyDescent="0.2"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</row>
    <row r="844" spans="3:31" x14ac:dyDescent="0.2"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</row>
    <row r="845" spans="3:31" x14ac:dyDescent="0.2"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</row>
    <row r="846" spans="3:31" x14ac:dyDescent="0.2"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</row>
    <row r="847" spans="3:31" x14ac:dyDescent="0.2"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</row>
    <row r="848" spans="3:31" x14ac:dyDescent="0.2"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</row>
    <row r="849" spans="3:31" x14ac:dyDescent="0.2"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</row>
    <row r="850" spans="3:31" x14ac:dyDescent="0.2"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</row>
    <row r="851" spans="3:31" x14ac:dyDescent="0.2"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</row>
    <row r="852" spans="3:31" x14ac:dyDescent="0.2"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</row>
    <row r="853" spans="3:31" x14ac:dyDescent="0.2"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</row>
    <row r="854" spans="3:31" x14ac:dyDescent="0.2"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</row>
    <row r="855" spans="3:31" x14ac:dyDescent="0.2"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</row>
    <row r="856" spans="3:31" x14ac:dyDescent="0.2"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</row>
    <row r="857" spans="3:31" x14ac:dyDescent="0.2"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</row>
    <row r="858" spans="3:31" x14ac:dyDescent="0.2"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</row>
    <row r="859" spans="3:31" x14ac:dyDescent="0.2"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</row>
    <row r="860" spans="3:31" x14ac:dyDescent="0.2"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</row>
    <row r="861" spans="3:31" x14ac:dyDescent="0.2"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</row>
    <row r="862" spans="3:31" x14ac:dyDescent="0.2"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</row>
    <row r="863" spans="3:31" x14ac:dyDescent="0.2"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</row>
    <row r="864" spans="3:31" x14ac:dyDescent="0.2"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</row>
    <row r="865" spans="3:31" x14ac:dyDescent="0.2"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</row>
    <row r="866" spans="3:31" x14ac:dyDescent="0.2"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</row>
    <row r="867" spans="3:31" x14ac:dyDescent="0.2"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</row>
    <row r="868" spans="3:31" x14ac:dyDescent="0.2"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</row>
    <row r="869" spans="3:31" x14ac:dyDescent="0.2"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</row>
    <row r="870" spans="3:31" x14ac:dyDescent="0.2"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</row>
    <row r="871" spans="3:31" x14ac:dyDescent="0.2"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</row>
    <row r="872" spans="3:31" x14ac:dyDescent="0.2"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</row>
    <row r="873" spans="3:31" x14ac:dyDescent="0.2"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</row>
    <row r="874" spans="3:31" x14ac:dyDescent="0.2"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</row>
    <row r="875" spans="3:31" x14ac:dyDescent="0.2"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</row>
    <row r="876" spans="3:31" x14ac:dyDescent="0.2"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</row>
    <row r="877" spans="3:31" x14ac:dyDescent="0.2"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</row>
    <row r="878" spans="3:31" x14ac:dyDescent="0.2"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</row>
    <row r="879" spans="3:31" x14ac:dyDescent="0.2"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</row>
    <row r="880" spans="3:31" x14ac:dyDescent="0.2"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</row>
    <row r="881" spans="3:31" x14ac:dyDescent="0.2"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</row>
    <row r="882" spans="3:31" x14ac:dyDescent="0.2"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</row>
    <row r="883" spans="3:31" x14ac:dyDescent="0.2"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</row>
    <row r="884" spans="3:31" x14ac:dyDescent="0.2"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</row>
    <row r="885" spans="3:31" x14ac:dyDescent="0.2"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</row>
    <row r="886" spans="3:31" x14ac:dyDescent="0.2"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</row>
    <row r="887" spans="3:31" x14ac:dyDescent="0.2"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</row>
    <row r="888" spans="3:31" x14ac:dyDescent="0.2"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</row>
    <row r="889" spans="3:31" x14ac:dyDescent="0.2"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</row>
    <row r="890" spans="3:31" x14ac:dyDescent="0.2"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</row>
    <row r="891" spans="3:31" x14ac:dyDescent="0.2"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</row>
    <row r="892" spans="3:31" x14ac:dyDescent="0.2"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</row>
    <row r="893" spans="3:31" x14ac:dyDescent="0.2"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</row>
    <row r="894" spans="3:31" x14ac:dyDescent="0.2"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</row>
    <row r="895" spans="3:31" x14ac:dyDescent="0.2"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</row>
    <row r="896" spans="3:31" x14ac:dyDescent="0.2"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</row>
    <row r="897" spans="3:31" x14ac:dyDescent="0.2"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</row>
    <row r="898" spans="3:31" x14ac:dyDescent="0.2"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</row>
    <row r="899" spans="3:31" x14ac:dyDescent="0.2"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</row>
    <row r="900" spans="3:31" x14ac:dyDescent="0.2"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</row>
    <row r="901" spans="3:31" x14ac:dyDescent="0.2"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</row>
    <row r="902" spans="3:31" x14ac:dyDescent="0.2"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</row>
    <row r="903" spans="3:31" x14ac:dyDescent="0.2"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</row>
    <row r="904" spans="3:31" x14ac:dyDescent="0.2"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</row>
    <row r="905" spans="3:31" x14ac:dyDescent="0.2"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</row>
    <row r="906" spans="3:31" x14ac:dyDescent="0.2"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</row>
    <row r="907" spans="3:31" x14ac:dyDescent="0.2"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</row>
    <row r="908" spans="3:31" x14ac:dyDescent="0.2"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</row>
    <row r="909" spans="3:31" x14ac:dyDescent="0.2"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</row>
    <row r="910" spans="3:31" x14ac:dyDescent="0.2"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</row>
    <row r="911" spans="3:31" x14ac:dyDescent="0.2"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</row>
    <row r="912" spans="3:31" x14ac:dyDescent="0.2"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</row>
    <row r="913" spans="3:31" x14ac:dyDescent="0.2"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</row>
    <row r="914" spans="3:31" x14ac:dyDescent="0.2"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</row>
    <row r="915" spans="3:31" x14ac:dyDescent="0.2"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</row>
    <row r="916" spans="3:31" x14ac:dyDescent="0.2"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</row>
    <row r="917" spans="3:31" x14ac:dyDescent="0.2"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</row>
    <row r="918" spans="3:31" x14ac:dyDescent="0.2"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</row>
    <row r="919" spans="3:31" x14ac:dyDescent="0.2"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</row>
    <row r="920" spans="3:31" x14ac:dyDescent="0.2"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</row>
    <row r="921" spans="3:31" x14ac:dyDescent="0.2"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</row>
    <row r="922" spans="3:31" x14ac:dyDescent="0.2"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</row>
    <row r="923" spans="3:31" x14ac:dyDescent="0.2"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</row>
    <row r="924" spans="3:31" x14ac:dyDescent="0.2"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</row>
    <row r="925" spans="3:31" x14ac:dyDescent="0.2"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</row>
    <row r="926" spans="3:31" x14ac:dyDescent="0.2"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</row>
    <row r="927" spans="3:31" x14ac:dyDescent="0.2"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</row>
    <row r="928" spans="3:31" x14ac:dyDescent="0.2"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</row>
    <row r="929" spans="3:31" x14ac:dyDescent="0.2"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</row>
    <row r="930" spans="3:31" x14ac:dyDescent="0.2"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</row>
    <row r="931" spans="3:31" x14ac:dyDescent="0.2"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</row>
    <row r="932" spans="3:31" x14ac:dyDescent="0.2"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</row>
    <row r="933" spans="3:31" x14ac:dyDescent="0.2"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</row>
    <row r="934" spans="3:31" x14ac:dyDescent="0.2"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</row>
    <row r="935" spans="3:31" x14ac:dyDescent="0.2"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</row>
    <row r="936" spans="3:31" x14ac:dyDescent="0.2"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</row>
    <row r="937" spans="3:31" x14ac:dyDescent="0.2"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</row>
    <row r="938" spans="3:31" x14ac:dyDescent="0.2"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</row>
    <row r="939" spans="3:31" x14ac:dyDescent="0.2"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</row>
    <row r="940" spans="3:31" x14ac:dyDescent="0.2"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</row>
    <row r="941" spans="3:31" x14ac:dyDescent="0.2"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</row>
    <row r="942" spans="3:31" x14ac:dyDescent="0.2"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</row>
    <row r="943" spans="3:31" x14ac:dyDescent="0.2"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</row>
    <row r="944" spans="3:31" x14ac:dyDescent="0.2"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</row>
    <row r="945" spans="3:31" x14ac:dyDescent="0.2"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</row>
    <row r="946" spans="3:31" x14ac:dyDescent="0.2"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</row>
    <row r="947" spans="3:31" x14ac:dyDescent="0.2"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</row>
    <row r="948" spans="3:31" x14ac:dyDescent="0.2"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</row>
    <row r="949" spans="3:31" x14ac:dyDescent="0.2"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</row>
    <row r="950" spans="3:31" x14ac:dyDescent="0.2"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</row>
    <row r="951" spans="3:31" x14ac:dyDescent="0.2"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</row>
    <row r="952" spans="3:31" x14ac:dyDescent="0.2"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</row>
    <row r="953" spans="3:31" x14ac:dyDescent="0.2"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</row>
    <row r="954" spans="3:31" x14ac:dyDescent="0.2"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</row>
    <row r="955" spans="3:31" x14ac:dyDescent="0.2"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</row>
    <row r="956" spans="3:31" x14ac:dyDescent="0.2"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</row>
    <row r="957" spans="3:31" x14ac:dyDescent="0.2"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</row>
    <row r="958" spans="3:31" x14ac:dyDescent="0.2"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</row>
    <row r="959" spans="3:31" x14ac:dyDescent="0.2"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</row>
    <row r="960" spans="3:31" x14ac:dyDescent="0.2"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</row>
    <row r="961" spans="3:31" x14ac:dyDescent="0.2"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</row>
    <row r="962" spans="3:31" x14ac:dyDescent="0.2"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</row>
    <row r="963" spans="3:31" x14ac:dyDescent="0.2"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</row>
    <row r="964" spans="3:31" x14ac:dyDescent="0.2"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</row>
    <row r="965" spans="3:31" x14ac:dyDescent="0.2"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</row>
    <row r="966" spans="3:31" x14ac:dyDescent="0.2"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</row>
    <row r="967" spans="3:31" x14ac:dyDescent="0.2"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</row>
    <row r="968" spans="3:31" x14ac:dyDescent="0.2"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</row>
    <row r="969" spans="3:31" x14ac:dyDescent="0.2"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</row>
    <row r="970" spans="3:31" x14ac:dyDescent="0.2"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</row>
    <row r="971" spans="3:31" x14ac:dyDescent="0.2"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</row>
    <row r="972" spans="3:31" x14ac:dyDescent="0.2"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</row>
    <row r="973" spans="3:31" x14ac:dyDescent="0.2"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</row>
    <row r="974" spans="3:31" x14ac:dyDescent="0.2"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</row>
  </sheetData>
  <sheetProtection algorithmName="SHA-512" hashValue="/o1P8wn8bzcxk6Fve3/yQOT0zQshKZ0lbsll1QOTGR8KNRHjJzcZIlOQ81APECe1j68cCw/0MWbbCDWxnjNZ/g==" saltValue="0VjoRyoSW/k+e/bD/7ctNA==" spinCount="100000" sheet="1" formatCells="0" formatColumns="0" formatRows="0" insertRows="0" deleteRows="0" sort="0" autoFilter="0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Parametro non ammesso" promptTitle="Inserisci il tipo di missione" xr:uid="{C062D53F-1656-4D05-9E6A-C3E700C5C590}">
          <x14:formula1>
            <xm:f>TipologiaDiMissioni!$A$2:$A$4</xm:f>
          </x14:formula1>
          <xm:sqref>B3:B97</xm:sqref>
        </x14:dataValidation>
        <x14:dataValidation type="list" allowBlank="1" showInputMessage="1" showErrorMessage="1" xr:uid="{EBE3B931-E41D-4697-AB1C-B315DE61504D}">
          <x14:formula1>
            <xm:f>StimaDeiCosti!$A$5:$A$7</xm:f>
          </x14:formula1>
          <xm:sqref>A3:A97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EFBA0-A5F5-49A2-877E-2A2385BC7E9F}">
  <dimension ref="A1:H11"/>
  <sheetViews>
    <sheetView workbookViewId="0">
      <selection activeCell="C6" sqref="C6"/>
    </sheetView>
  </sheetViews>
  <sheetFormatPr defaultColWidth="9.140625" defaultRowHeight="12.75" x14ac:dyDescent="0.2"/>
  <cols>
    <col min="1" max="1" width="14.7109375" style="9" bestFit="1" customWidth="1"/>
    <col min="2" max="2" width="13.85546875" style="9" customWidth="1"/>
    <col min="3" max="3" width="81.7109375" style="9" bestFit="1" customWidth="1"/>
    <col min="4" max="5" width="9.140625" style="9"/>
    <col min="6" max="6" width="23" style="9" customWidth="1"/>
    <col min="7" max="16384" width="9.140625" style="9"/>
  </cols>
  <sheetData>
    <row r="1" spans="1:8" ht="15.75" x14ac:dyDescent="0.25">
      <c r="A1" s="58" t="s">
        <v>34</v>
      </c>
      <c r="B1" s="58"/>
      <c r="C1" s="59"/>
      <c r="F1" s="10"/>
      <c r="G1" s="10"/>
      <c r="H1" s="10"/>
    </row>
    <row r="2" spans="1:8" ht="24" customHeight="1" x14ac:dyDescent="0.25">
      <c r="A2" s="31" t="s">
        <v>57</v>
      </c>
      <c r="B2" s="1">
        <v>0</v>
      </c>
      <c r="C2" s="60" t="s">
        <v>35</v>
      </c>
      <c r="D2" s="11"/>
      <c r="E2" s="11"/>
      <c r="F2" s="10"/>
      <c r="G2" s="10"/>
      <c r="H2" s="10"/>
    </row>
    <row r="3" spans="1:8" ht="27.75" customHeight="1" x14ac:dyDescent="0.25">
      <c r="A3" s="31" t="s">
        <v>36</v>
      </c>
      <c r="B3" s="2">
        <v>0</v>
      </c>
      <c r="C3" s="27" t="s">
        <v>37</v>
      </c>
      <c r="D3" s="10"/>
      <c r="E3" s="10"/>
      <c r="F3" s="10"/>
      <c r="G3" s="10"/>
      <c r="H3" s="10"/>
    </row>
    <row r="4" spans="1:8" ht="19.5" customHeight="1" x14ac:dyDescent="0.25">
      <c r="A4" s="55" t="s">
        <v>38</v>
      </c>
      <c r="B4" s="55"/>
      <c r="C4" s="56"/>
      <c r="D4" s="10"/>
      <c r="E4" s="10"/>
      <c r="F4" s="10"/>
      <c r="G4" s="10"/>
      <c r="H4" s="10"/>
    </row>
    <row r="5" spans="1:8" ht="26.25" customHeight="1" x14ac:dyDescent="0.25">
      <c r="A5" s="31" t="s">
        <v>39</v>
      </c>
      <c r="B5" s="50" t="e">
        <f>B3/B2</f>
        <v>#DIV/0!</v>
      </c>
      <c r="C5" s="37"/>
      <c r="D5" s="10"/>
      <c r="E5" s="10"/>
      <c r="F5" s="10"/>
      <c r="G5" s="10"/>
      <c r="H5" s="10"/>
    </row>
    <row r="6" spans="1:8" ht="26.25" customHeight="1" x14ac:dyDescent="0.25">
      <c r="A6" s="31" t="s">
        <v>40</v>
      </c>
      <c r="B6" s="50">
        <f>_xlfn.AGGREGATE(9,6,'Richieste (da compilare)'!M3:M98)</f>
        <v>0</v>
      </c>
      <c r="C6" s="37"/>
      <c r="D6" s="10"/>
      <c r="E6" s="10"/>
      <c r="F6" s="10"/>
      <c r="G6" s="10"/>
      <c r="H6" s="10"/>
    </row>
    <row r="7" spans="1:8" ht="25.5" customHeight="1" x14ac:dyDescent="0.25">
      <c r="A7" s="31" t="s">
        <v>41</v>
      </c>
      <c r="B7" s="50">
        <f>_xlfn.AGGREGATE(9,6,'Richieste (da compilare)'!I3:I98)</f>
        <v>0</v>
      </c>
      <c r="C7" s="37"/>
      <c r="D7" s="10"/>
      <c r="E7" s="10"/>
      <c r="F7" s="10"/>
      <c r="G7" s="10"/>
      <c r="H7" s="10"/>
    </row>
    <row r="8" spans="1:8" ht="32.25" customHeight="1" x14ac:dyDescent="0.25">
      <c r="A8" s="31" t="s">
        <v>42</v>
      </c>
      <c r="B8" s="50">
        <f>IFERROR(B6/B3,0)</f>
        <v>0</v>
      </c>
      <c r="C8" s="57"/>
      <c r="D8" s="11"/>
      <c r="E8" s="11"/>
      <c r="F8" s="10"/>
      <c r="G8" s="10"/>
      <c r="H8" s="10"/>
    </row>
    <row r="9" spans="1:8" ht="27" customHeight="1" x14ac:dyDescent="0.25">
      <c r="A9" s="31" t="s">
        <v>43</v>
      </c>
      <c r="B9" s="50">
        <f>IFERROR(B6/B2,0)</f>
        <v>0</v>
      </c>
      <c r="C9" s="57"/>
      <c r="D9" s="11"/>
      <c r="E9" s="11"/>
      <c r="F9" s="10"/>
      <c r="G9" s="10"/>
      <c r="H9" s="10"/>
    </row>
    <row r="10" spans="1:8" ht="27" customHeight="1" x14ac:dyDescent="0.25">
      <c r="A10" s="31" t="s">
        <v>44</v>
      </c>
      <c r="B10" s="50">
        <f>IFERROR(B7/B3,0)</f>
        <v>0</v>
      </c>
      <c r="C10" s="57"/>
      <c r="D10" s="11"/>
      <c r="E10" s="11"/>
      <c r="F10" s="10"/>
      <c r="G10" s="10"/>
      <c r="H10" s="10"/>
    </row>
    <row r="11" spans="1:8" ht="29.25" customHeight="1" x14ac:dyDescent="0.25">
      <c r="A11" s="31" t="s">
        <v>45</v>
      </c>
      <c r="B11" s="50">
        <f>IFERROR(B7/B2,0)</f>
        <v>0</v>
      </c>
      <c r="C11" s="57"/>
      <c r="D11" s="11"/>
      <c r="E11" s="11"/>
      <c r="F11" s="10"/>
      <c r="G11" s="10"/>
      <c r="H11" s="10"/>
    </row>
  </sheetData>
  <sheetProtection sheet="1" objects="1" scenarios="1" formatCells="0" formatColumns="0" formatRows="0" insertRows="0" deleteRows="0" sort="0" autoFilter="0"/>
  <mergeCells count="2">
    <mergeCell ref="A4:B4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a642db6-1756-4f75-967f-cef542309484">
      <Terms xmlns="http://schemas.microsoft.com/office/infopath/2007/PartnerControls"/>
    </lcf76f155ced4ddcb4097134ff3c332f>
    <TAG xmlns="6a642db6-1756-4f75-967f-cef542309484" xsi:nil="true"/>
    <_ip_UnifiedCompliancePolicyProperties xmlns="http://schemas.microsoft.com/sharepoint/v3" xsi:nil="true"/>
    <TaxCatchAll xmlns="88a84e3e-8480-4505-ba74-e8f178fd99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74E3AA5235E44DA5CE1B92BE1A4358" ma:contentTypeVersion="26" ma:contentTypeDescription="Create a new document." ma:contentTypeScope="" ma:versionID="b39a22426192f71a9c4b24dd16fdf44e">
  <xsd:schema xmlns:xsd="http://www.w3.org/2001/XMLSchema" xmlns:xs="http://www.w3.org/2001/XMLSchema" xmlns:p="http://schemas.microsoft.com/office/2006/metadata/properties" xmlns:ns1="http://schemas.microsoft.com/sharepoint/v3" xmlns:ns2="6a642db6-1756-4f75-967f-cef542309484" xmlns:ns3="88a84e3e-8480-4505-ba74-e8f178fd99f1" targetNamespace="http://schemas.microsoft.com/office/2006/metadata/properties" ma:root="true" ma:fieldsID="5ca4a3b8e245cbccdb09925a2b2dcf96" ns1:_="" ns2:_="" ns3:_="">
    <xsd:import namespace="http://schemas.microsoft.com/sharepoint/v3"/>
    <xsd:import namespace="6a642db6-1756-4f75-967f-cef542309484"/>
    <xsd:import namespace="88a84e3e-8480-4505-ba74-e8f178fd99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  <xsd:element ref="ns2:TA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42db6-1756-4f75-967f-cef5423094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55b07b-e106-434b-8e42-295331486e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" ma:index="29" nillable="true" ma:displayName="TAG" ma:description="Descrizione del documento" ma:format="Dropdown" ma:internalName="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ocumento"/>
                    <xsd:enumeration value="Presentazione"/>
                    <xsd:enumeration value="Report"/>
                    <xsd:enumeration value="Altro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84e3e-8480-4505-ba74-e8f178fd99f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7206c92-2849-48cc-832d-4099692a9760}" ma:internalName="TaxCatchAll" ma:showField="CatchAllData" ma:web="88a84e3e-8480-4505-ba74-e8f178fd99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7CC9B2-3E16-4A0B-A719-3D533E4788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F1597A-1ADC-4C98-8A59-BDCE0A969BB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a642db6-1756-4f75-967f-cef542309484"/>
    <ds:schemaRef ds:uri="88a84e3e-8480-4505-ba74-e8f178fd99f1"/>
  </ds:schemaRefs>
</ds:datastoreItem>
</file>

<file path=customXml/itemProps3.xml><?xml version="1.0" encoding="utf-8"?>
<ds:datastoreItem xmlns:ds="http://schemas.openxmlformats.org/officeDocument/2006/customXml" ds:itemID="{C958CA16-A2EC-485A-93A9-70123FC21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a642db6-1756-4f75-967f-cef542309484"/>
    <ds:schemaRef ds:uri="88a84e3e-8480-4505-ba74-e8f178fd99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e10e44d-c7b9-43e3-b020-1292482e504a}" enabled="0" method="" siteId="{2e10e44d-c7b9-43e3-b020-1292482e5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StimaDeiCosti</vt:lpstr>
      <vt:lpstr>TipologiaDiMissioni</vt:lpstr>
      <vt:lpstr>Richieste (da compilare)</vt:lpstr>
      <vt:lpstr>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Gargano</dc:creator>
  <cp:keywords/>
  <dc:description/>
  <cp:lastModifiedBy>Fabio Gargano</cp:lastModifiedBy>
  <cp:revision/>
  <dcterms:created xsi:type="dcterms:W3CDTF">2026-04-16T20:39:03Z</dcterms:created>
  <dcterms:modified xsi:type="dcterms:W3CDTF">2026-06-26T20:01:25Z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0x0101003B74E3AA5235E44DA5CE1B92BE1A4358</vt:lpwstr>
  </property>
  <property fmtid="{D5CDD505-2E9C-101B-9397-08002B2CF9AE}" pid="3" name="MediaServiceImageTags">
    <vt:lpwstr/>
  </property>
</Properties>
</file>