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emona/Downloads/"/>
    </mc:Choice>
  </mc:AlternateContent>
  <xr:revisionPtr revIDLastSave="0" documentId="13_ncr:1_{BCBD67EE-0447-8749-B731-2308E2A985F3}" xr6:coauthVersionLast="47" xr6:coauthVersionMax="47" xr10:uidLastSave="{00000000-0000-0000-0000-000000000000}"/>
  <bookViews>
    <workbookView xWindow="0" yWindow="500" windowWidth="28800" windowHeight="16040" xr2:uid="{F202A318-8D78-9C44-94BA-1C6D6E20DC7F}"/>
  </bookViews>
  <sheets>
    <sheet name="SIGLA" sheetId="2" r:id="rId1"/>
    <sheet name="Categori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11" i="2"/>
  <c r="C8" i="2"/>
  <c r="C7" i="2"/>
  <c r="C6" i="2"/>
  <c r="C5" i="2"/>
  <c r="A20" i="2"/>
  <c r="A19" i="2"/>
  <c r="A18" i="2"/>
  <c r="A17" i="2"/>
  <c r="A16" i="2"/>
  <c r="A15" i="2"/>
  <c r="B20" i="2"/>
  <c r="B19" i="2"/>
  <c r="B18" i="2"/>
  <c r="B17" i="2"/>
  <c r="B16" i="2"/>
  <c r="B15" i="2"/>
  <c r="C12" i="2" l="1"/>
  <c r="C3" i="2"/>
  <c r="C4" i="2" s="1"/>
</calcChain>
</file>

<file path=xl/sharedStrings.xml><?xml version="1.0" encoding="utf-8"?>
<sst xmlns="http://schemas.openxmlformats.org/spreadsheetml/2006/main" count="77" uniqueCount="49">
  <si>
    <t>SIGLA</t>
  </si>
  <si>
    <t>FTE Totali</t>
  </si>
  <si>
    <t>Nome e Cognome</t>
  </si>
  <si>
    <t>FTE</t>
  </si>
  <si>
    <t>TITAN</t>
  </si>
  <si>
    <t>PRIN_SATURN</t>
  </si>
  <si>
    <t>Verdi Giuseppe</t>
  </si>
  <si>
    <t>Rossi Livio</t>
  </si>
  <si>
    <t>Bianchi Pietro</t>
  </si>
  <si>
    <t>Firmatario</t>
  </si>
  <si>
    <t>Pagante</t>
  </si>
  <si>
    <t>Tecnologo</t>
  </si>
  <si>
    <t>Bruni Paolo</t>
  </si>
  <si>
    <t>FTE INFN</t>
  </si>
  <si>
    <t>Siigla affine n. 1</t>
  </si>
  <si>
    <t>Nome</t>
  </si>
  <si>
    <t>Siigla affine n. 2</t>
  </si>
  <si>
    <t>Siigla affine n. 3</t>
  </si>
  <si>
    <t>Siigla affine n. …</t>
  </si>
  <si>
    <t>Ricercatore</t>
  </si>
  <si>
    <t>Ruolo</t>
  </si>
  <si>
    <t>Dottorando</t>
  </si>
  <si>
    <t>Laureato</t>
  </si>
  <si>
    <t>Pensionato</t>
  </si>
  <si>
    <t>Diplomato</t>
  </si>
  <si>
    <t>Tecnico</t>
  </si>
  <si>
    <t>PhD-equivalent</t>
  </si>
  <si>
    <t>Quota singolo (k€)</t>
  </si>
  <si>
    <t>Numero Firmatari</t>
  </si>
  <si>
    <t>Numero paganti</t>
  </si>
  <si>
    <t>&lt;FTE&gt;</t>
  </si>
  <si>
    <t>x</t>
  </si>
  <si>
    <t>Numero Studenti</t>
  </si>
  <si>
    <t>Baresi  Paolo</t>
  </si>
  <si>
    <t>Laureando</t>
  </si>
  <si>
    <t>Vanni Marco</t>
  </si>
  <si>
    <t>PNRR_JUPITER</t>
  </si>
  <si>
    <t>Nome esperimento</t>
  </si>
  <si>
    <t xml:space="preserve">Il nome dell'esperimento deve essere specificato dal RN </t>
  </si>
  <si>
    <t>Stato</t>
  </si>
  <si>
    <t>Studente</t>
  </si>
  <si>
    <t>Quota totale (k€)</t>
  </si>
  <si>
    <t>Quota scaglione (k€)</t>
  </si>
  <si>
    <t>È la quota utilizzata per calcolare lo scaglione FTE sulla base delle nuove regole</t>
  </si>
  <si>
    <t>Numero pensionati paganti</t>
  </si>
  <si>
    <t>Numero pensionati</t>
  </si>
  <si>
    <t>Numero studenti paganti</t>
  </si>
  <si>
    <t>Questo valore deve essere specificato dal RN sulla base degli accordi intercosrsi in sede RRB. Attenzione tutti I firmatari devono rspettare le linee guida!</t>
  </si>
  <si>
    <t>Le linee 15:20 sono solo esempi rappresentativi per guidare il riempimento della tabella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</si>
</sst>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1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D414-93F2-3E4C-8DDC-A1713641C675}">
  <dimension ref="A1:P20"/>
  <sheetViews>
    <sheetView tabSelected="1" workbookViewId="0">
      <selection activeCell="C4" sqref="C4"/>
    </sheetView>
  </sheetViews>
  <sheetFormatPr baseColWidth="10" defaultRowHeight="16" x14ac:dyDescent="0.2"/>
  <cols>
    <col min="1" max="1" width="10.83203125" style="5"/>
    <col min="2" max="2" width="13.6640625" style="13" customWidth="1"/>
    <col min="3" max="3" width="20" customWidth="1"/>
    <col min="4" max="4" width="15" style="5" customWidth="1"/>
    <col min="5" max="5" width="12.5" style="5" customWidth="1"/>
    <col min="6" max="7" width="15.5" style="2" customWidth="1"/>
    <col min="8" max="8" width="10" customWidth="1"/>
    <col min="9" max="9" width="17.6640625" customWidth="1"/>
    <col min="10" max="10" width="6.5" customWidth="1"/>
    <col min="11" max="11" width="17.6640625" customWidth="1"/>
    <col min="12" max="12" width="6.5" customWidth="1"/>
    <col min="13" max="13" width="17.6640625" customWidth="1"/>
    <col min="14" max="14" width="6.5" customWidth="1"/>
    <col min="15" max="15" width="17.6640625" customWidth="1"/>
    <col min="16" max="16" width="6.5" customWidth="1"/>
  </cols>
  <sheetData>
    <row r="1" spans="1:16" x14ac:dyDescent="0.2">
      <c r="A1" s="14" t="s">
        <v>37</v>
      </c>
      <c r="B1" s="14"/>
      <c r="C1" s="6" t="s">
        <v>4</v>
      </c>
      <c r="D1" s="14" t="s">
        <v>38</v>
      </c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x14ac:dyDescent="0.2">
      <c r="A2" s="14" t="s">
        <v>27</v>
      </c>
      <c r="B2" s="14"/>
      <c r="C2" s="7">
        <v>3.1</v>
      </c>
      <c r="D2" s="14" t="s">
        <v>47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6" x14ac:dyDescent="0.2">
      <c r="A3" s="14" t="s">
        <v>41</v>
      </c>
      <c r="B3" s="14"/>
      <c r="C3" s="8">
        <f>C2*C6</f>
        <v>9.3000000000000007</v>
      </c>
      <c r="F3" s="5"/>
      <c r="G3" s="5"/>
      <c r="H3" s="5"/>
      <c r="I3" s="5"/>
      <c r="J3" s="5"/>
      <c r="K3" s="5"/>
      <c r="L3" s="5"/>
      <c r="M3" s="5"/>
      <c r="N3" s="5"/>
    </row>
    <row r="4" spans="1:16" x14ac:dyDescent="0.2">
      <c r="A4" s="14" t="s">
        <v>42</v>
      </c>
      <c r="B4" s="14"/>
      <c r="C4" s="8">
        <f>C3/C5</f>
        <v>1.86</v>
      </c>
      <c r="D4" s="5" t="s">
        <v>43</v>
      </c>
      <c r="F4" s="5"/>
      <c r="G4" s="5"/>
      <c r="H4" s="5"/>
      <c r="I4" s="5"/>
      <c r="J4" s="5"/>
      <c r="K4" s="5"/>
      <c r="L4" s="5"/>
      <c r="M4" s="5"/>
      <c r="N4" s="5"/>
    </row>
    <row r="5" spans="1:16" x14ac:dyDescent="0.2">
      <c r="A5" s="14" t="s">
        <v>28</v>
      </c>
      <c r="B5" s="14"/>
      <c r="C5" s="8">
        <f>COUNTA(F15:F10000)</f>
        <v>5</v>
      </c>
    </row>
    <row r="6" spans="1:16" x14ac:dyDescent="0.2">
      <c r="A6" s="14" t="s">
        <v>29</v>
      </c>
      <c r="B6" s="14"/>
      <c r="C6" s="8">
        <f>COUNTA(G15:G10000)</f>
        <v>3</v>
      </c>
      <c r="E6" s="5" t="s">
        <v>48</v>
      </c>
    </row>
    <row r="7" spans="1:16" x14ac:dyDescent="0.2">
      <c r="A7" s="14" t="s">
        <v>45</v>
      </c>
      <c r="B7" s="14"/>
      <c r="C7" s="8">
        <f>COUNTIF(D15:D10000,"Pensionato")</f>
        <v>1</v>
      </c>
    </row>
    <row r="8" spans="1:16" x14ac:dyDescent="0.2">
      <c r="A8" s="14" t="s">
        <v>44</v>
      </c>
      <c r="B8" s="14"/>
      <c r="C8" s="8">
        <f>COUNTIFS(D15:D10000,"*Pensionato*",G15:G10000, "&lt;&gt;")</f>
        <v>1</v>
      </c>
    </row>
    <row r="9" spans="1:16" x14ac:dyDescent="0.2">
      <c r="A9" s="14" t="s">
        <v>32</v>
      </c>
      <c r="B9" s="14"/>
      <c r="C9" s="8">
        <f>COUNTIF(D15:D10000,"Dottorando")+COUNTIF(D15:D10000,"Laureando")</f>
        <v>2</v>
      </c>
    </row>
    <row r="10" spans="1:16" x14ac:dyDescent="0.2">
      <c r="A10" s="14" t="s">
        <v>46</v>
      </c>
      <c r="B10" s="14"/>
      <c r="C10" s="8">
        <f>COUNTIFS(E15:E10000,"*Studente*",G15:G10000, "&lt;&gt;")</f>
        <v>0</v>
      </c>
    </row>
    <row r="11" spans="1:16" x14ac:dyDescent="0.2">
      <c r="A11" s="14" t="s">
        <v>1</v>
      </c>
      <c r="B11" s="14"/>
      <c r="C11" s="8">
        <f>SUMIF(F15:F10000,"&lt;&gt;",B15:B10000)</f>
        <v>330</v>
      </c>
    </row>
    <row r="12" spans="1:16" x14ac:dyDescent="0.2">
      <c r="A12" s="14" t="s">
        <v>30</v>
      </c>
      <c r="B12" s="14"/>
      <c r="C12" s="8">
        <f>C11/(C5-C7+C8)</f>
        <v>66</v>
      </c>
    </row>
    <row r="13" spans="1:16" s="4" customFormat="1" x14ac:dyDescent="0.2">
      <c r="A13" s="9"/>
      <c r="B13" s="11"/>
      <c r="D13" s="9"/>
      <c r="E13" s="9"/>
      <c r="F13" s="15"/>
      <c r="G13" s="15"/>
      <c r="I13" s="15" t="s">
        <v>14</v>
      </c>
      <c r="J13" s="15"/>
      <c r="K13" s="15" t="s">
        <v>16</v>
      </c>
      <c r="L13" s="15"/>
      <c r="M13" s="15" t="s">
        <v>17</v>
      </c>
      <c r="N13" s="15"/>
      <c r="O13" s="15" t="s">
        <v>18</v>
      </c>
      <c r="P13" s="15"/>
    </row>
    <row r="14" spans="1:16" s="1" customFormat="1" x14ac:dyDescent="0.2">
      <c r="A14" s="10" t="s">
        <v>0</v>
      </c>
      <c r="B14" s="10" t="s">
        <v>1</v>
      </c>
      <c r="C14" s="1" t="s">
        <v>2</v>
      </c>
      <c r="D14" s="10" t="s">
        <v>39</v>
      </c>
      <c r="E14" s="10" t="s">
        <v>20</v>
      </c>
      <c r="F14" s="3" t="s">
        <v>9</v>
      </c>
      <c r="G14" s="3" t="s">
        <v>10</v>
      </c>
      <c r="H14" s="1" t="s">
        <v>13</v>
      </c>
      <c r="I14" s="1" t="s">
        <v>15</v>
      </c>
      <c r="J14" s="1" t="s">
        <v>3</v>
      </c>
      <c r="K14" s="1" t="s">
        <v>15</v>
      </c>
      <c r="L14" s="1" t="s">
        <v>3</v>
      </c>
      <c r="M14" s="1" t="s">
        <v>15</v>
      </c>
      <c r="N14" s="1" t="s">
        <v>3</v>
      </c>
      <c r="O14" s="1" t="s">
        <v>15</v>
      </c>
      <c r="P14" s="1" t="s">
        <v>3</v>
      </c>
    </row>
    <row r="15" spans="1:16" x14ac:dyDescent="0.2">
      <c r="A15" s="5" t="str">
        <f>$C$1</f>
        <v>TITAN</v>
      </c>
      <c r="B15" s="12">
        <f>H15+J15+L15+N15+P15</f>
        <v>0</v>
      </c>
      <c r="C15" t="s">
        <v>6</v>
      </c>
      <c r="D15" s="5" t="s">
        <v>23</v>
      </c>
      <c r="E15" s="5" t="s">
        <v>19</v>
      </c>
      <c r="F15" s="2" t="s">
        <v>31</v>
      </c>
      <c r="G15" s="2" t="s">
        <v>31</v>
      </c>
      <c r="H15">
        <v>0</v>
      </c>
    </row>
    <row r="16" spans="1:16" x14ac:dyDescent="0.2">
      <c r="A16" s="5" t="str">
        <f t="shared" ref="A16:A20" si="0">$C$1</f>
        <v>TITAN</v>
      </c>
      <c r="B16" s="12">
        <f t="shared" ref="B16:B20" si="1">H16+J16+L16+N16+P16</f>
        <v>70</v>
      </c>
      <c r="C16" t="s">
        <v>7</v>
      </c>
      <c r="D16" s="5" t="s">
        <v>21</v>
      </c>
      <c r="E16" s="5" t="s">
        <v>40</v>
      </c>
      <c r="F16" s="2" t="s">
        <v>31</v>
      </c>
      <c r="H16">
        <v>70</v>
      </c>
    </row>
    <row r="17" spans="1:10" x14ac:dyDescent="0.2">
      <c r="A17" s="5" t="str">
        <f t="shared" si="0"/>
        <v>TITAN</v>
      </c>
      <c r="B17" s="12">
        <f t="shared" si="1"/>
        <v>100</v>
      </c>
      <c r="C17" t="s">
        <v>8</v>
      </c>
      <c r="D17" s="5" t="s">
        <v>26</v>
      </c>
      <c r="E17" s="5" t="s">
        <v>11</v>
      </c>
      <c r="F17" s="2" t="s">
        <v>31</v>
      </c>
      <c r="G17" s="2" t="s">
        <v>31</v>
      </c>
      <c r="H17">
        <v>70</v>
      </c>
      <c r="I17" t="s">
        <v>5</v>
      </c>
      <c r="J17">
        <v>30</v>
      </c>
    </row>
    <row r="18" spans="1:10" x14ac:dyDescent="0.2">
      <c r="A18" s="5" t="str">
        <f t="shared" si="0"/>
        <v>TITAN</v>
      </c>
      <c r="B18" s="12">
        <f t="shared" si="1"/>
        <v>60</v>
      </c>
      <c r="C18" t="s">
        <v>12</v>
      </c>
      <c r="D18" s="5" t="s">
        <v>26</v>
      </c>
      <c r="E18" s="5" t="s">
        <v>19</v>
      </c>
      <c r="F18" s="2" t="s">
        <v>31</v>
      </c>
      <c r="G18" s="2" t="s">
        <v>31</v>
      </c>
      <c r="H18">
        <v>40</v>
      </c>
      <c r="I18" s="5" t="s">
        <v>36</v>
      </c>
      <c r="J18">
        <v>20</v>
      </c>
    </row>
    <row r="19" spans="1:10" x14ac:dyDescent="0.2">
      <c r="A19" s="5" t="str">
        <f t="shared" si="0"/>
        <v>TITAN</v>
      </c>
      <c r="B19" s="12">
        <f t="shared" si="1"/>
        <v>20</v>
      </c>
      <c r="C19" t="s">
        <v>35</v>
      </c>
      <c r="D19" s="5" t="s">
        <v>24</v>
      </c>
      <c r="E19" s="5" t="s">
        <v>25</v>
      </c>
      <c r="H19">
        <v>20</v>
      </c>
    </row>
    <row r="20" spans="1:10" x14ac:dyDescent="0.2">
      <c r="A20" s="5" t="str">
        <f t="shared" si="0"/>
        <v>TITAN</v>
      </c>
      <c r="B20" s="12">
        <f t="shared" si="1"/>
        <v>100</v>
      </c>
      <c r="C20" t="s">
        <v>33</v>
      </c>
      <c r="D20" s="5" t="s">
        <v>34</v>
      </c>
      <c r="E20" s="5" t="s">
        <v>40</v>
      </c>
      <c r="F20" s="2" t="s">
        <v>31</v>
      </c>
      <c r="H20">
        <v>100</v>
      </c>
    </row>
  </sheetData>
  <mergeCells count="19">
    <mergeCell ref="A9:B9"/>
    <mergeCell ref="A3:B3"/>
    <mergeCell ref="A4:B4"/>
    <mergeCell ref="A8:B8"/>
    <mergeCell ref="A7:B7"/>
    <mergeCell ref="D2:N2"/>
    <mergeCell ref="A1:B1"/>
    <mergeCell ref="D1:N1"/>
    <mergeCell ref="A2:B2"/>
    <mergeCell ref="A5:B5"/>
    <mergeCell ref="A6:B6"/>
    <mergeCell ref="A10:B10"/>
    <mergeCell ref="M13:N13"/>
    <mergeCell ref="O13:P13"/>
    <mergeCell ref="F13:G13"/>
    <mergeCell ref="I13:J13"/>
    <mergeCell ref="K13:L13"/>
    <mergeCell ref="A11:B11"/>
    <mergeCell ref="A12:B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35D26F-3A3F-F348-B1FA-8BD789E8FB6E}">
          <x14:formula1>
            <xm:f>Categorie!$A$2:$A$7</xm:f>
          </x14:formula1>
          <xm:sqref>D15:D2097</xm:sqref>
        </x14:dataValidation>
        <x14:dataValidation type="list" allowBlank="1" showInputMessage="1" showErrorMessage="1" xr:uid="{7A548CF3-6363-FB41-9D21-E9691B88967A}">
          <x14:formula1>
            <xm:f>Categorie!$B$2:$B$5</xm:f>
          </x14:formula1>
          <xm:sqref>E15:E2861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987C-BCD8-C348-BC95-95A0E5B595DD}">
  <dimension ref="A1:B7"/>
  <sheetViews>
    <sheetView workbookViewId="0">
      <selection activeCell="B2" sqref="B2:B5"/>
    </sheetView>
  </sheetViews>
  <sheetFormatPr baseColWidth="10" defaultRowHeight="16" x14ac:dyDescent="0.2"/>
  <cols>
    <col min="1" max="2" width="16.33203125" customWidth="1"/>
  </cols>
  <sheetData>
    <row r="1" spans="1:2" x14ac:dyDescent="0.2">
      <c r="A1" s="3" t="s">
        <v>39</v>
      </c>
      <c r="B1" s="3" t="s">
        <v>20</v>
      </c>
    </row>
    <row r="2" spans="1:2" x14ac:dyDescent="0.2">
      <c r="A2" s="5" t="s">
        <v>23</v>
      </c>
      <c r="B2" s="5" t="s">
        <v>19</v>
      </c>
    </row>
    <row r="3" spans="1:2" x14ac:dyDescent="0.2">
      <c r="A3" s="5" t="s">
        <v>21</v>
      </c>
      <c r="B3" s="5" t="s">
        <v>11</v>
      </c>
    </row>
    <row r="4" spans="1:2" x14ac:dyDescent="0.2">
      <c r="A4" s="5" t="s">
        <v>26</v>
      </c>
      <c r="B4" s="5" t="s">
        <v>25</v>
      </c>
    </row>
    <row r="5" spans="1:2" x14ac:dyDescent="0.2">
      <c r="A5" s="5" t="s">
        <v>24</v>
      </c>
      <c r="B5" s="5" t="s">
        <v>40</v>
      </c>
    </row>
    <row r="6" spans="1:2" x14ac:dyDescent="0.2">
      <c r="A6" s="5" t="s">
        <v>34</v>
      </c>
    </row>
    <row r="7" spans="1:2" x14ac:dyDescent="0.2">
      <c r="A7" s="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SIGLA</vt:lpstr>
      <vt:lpstr>Categorie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 Cremonesi</dc:creator>
  <cp:lastModifiedBy>Oliviero Cremonesi</cp:lastModifiedBy>
  <dcterms:created xsi:type="dcterms:W3CDTF">2023-05-04T08:35:18Z</dcterms:created>
  <dcterms:modified xsi:type="dcterms:W3CDTF">2023-07-24T22:19:02Z</dcterms:modified>
</cp:coreProperties>
</file>